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vada Research\Pyramid Lake\Historical Data\River_Data\NDEP data for TRIG\"/>
    </mc:Choice>
  </mc:AlternateContent>
  <bookViews>
    <workbookView xWindow="1680" yWindow="1272" windowWidth="16620" windowHeight="6900" firstSheet="3" activeTab="11"/>
  </bookViews>
  <sheets>
    <sheet name="JAN2012" sheetId="2" r:id="rId1"/>
    <sheet name="FEB2012" sheetId="3" r:id="rId2"/>
    <sheet name="MAR2012" sheetId="4" r:id="rId3"/>
    <sheet name="APR2012" sheetId="5" r:id="rId4"/>
    <sheet name="MAY2012" sheetId="6" r:id="rId5"/>
    <sheet name="JUN2012" sheetId="7" r:id="rId6"/>
    <sheet name="JUL2012" sheetId="8" r:id="rId7"/>
    <sheet name="AUG2012" sheetId="9" r:id="rId8"/>
    <sheet name="SEP2012" sheetId="10" r:id="rId9"/>
    <sheet name="OCT2012" sheetId="11" r:id="rId10"/>
    <sheet name="NOV2012" sheetId="12" r:id="rId11"/>
    <sheet name="DEC2012" sheetId="13" r:id="rId12"/>
  </sheets>
  <definedNames>
    <definedName name="_xlnm.Print_Titles" localSheetId="3">'APR2012'!$A:$B</definedName>
    <definedName name="_xlnm.Print_Titles" localSheetId="7">'AUG2012'!$A:$B</definedName>
    <definedName name="_xlnm.Print_Titles" localSheetId="11">'DEC2012'!$A:$B</definedName>
    <definedName name="_xlnm.Print_Titles" localSheetId="1">'FEB2012'!$A:$B</definedName>
    <definedName name="_xlnm.Print_Titles" localSheetId="0">'JAN2012'!$A:$B</definedName>
    <definedName name="_xlnm.Print_Titles" localSheetId="6">'JUL2012'!$A:$B</definedName>
    <definedName name="_xlnm.Print_Titles" localSheetId="5">'JUN2012'!$A:$B</definedName>
    <definedName name="_xlnm.Print_Titles" localSheetId="2">'MAR2012'!$A:$B</definedName>
    <definedName name="_xlnm.Print_Titles" localSheetId="4">'MAY2012'!$A:$B</definedName>
    <definedName name="_xlnm.Print_Titles" localSheetId="10">'NOV2012'!$A:$B</definedName>
    <definedName name="_xlnm.Print_Titles" localSheetId="9">'OCT2012'!$A:$B</definedName>
    <definedName name="_xlnm.Print_Titles" localSheetId="8">'SEP2012'!$A:$B</definedName>
  </definedNames>
  <calcPr calcId="152511"/>
</workbook>
</file>

<file path=xl/calcChain.xml><?xml version="1.0" encoding="utf-8"?>
<calcChain xmlns="http://schemas.openxmlformats.org/spreadsheetml/2006/main">
  <c r="J22" i="13" l="1"/>
  <c r="I22" i="13"/>
  <c r="J21" i="13"/>
  <c r="I21" i="13"/>
  <c r="J20" i="13"/>
  <c r="I20" i="13"/>
  <c r="J19" i="13"/>
  <c r="I19" i="13"/>
  <c r="J18" i="13"/>
  <c r="I18" i="13"/>
  <c r="J17" i="13"/>
  <c r="I17" i="13"/>
  <c r="K17" i="13" s="1"/>
  <c r="I24" i="12"/>
  <c r="H24" i="12"/>
  <c r="I23" i="12"/>
  <c r="H23" i="12"/>
  <c r="J23" i="12" s="1"/>
  <c r="I22" i="12"/>
  <c r="H22" i="12"/>
  <c r="I21" i="12"/>
  <c r="H21" i="12"/>
  <c r="I20" i="12"/>
  <c r="H20" i="12"/>
  <c r="I19" i="12"/>
  <c r="H19" i="12"/>
  <c r="I18" i="12"/>
  <c r="H18" i="12"/>
  <c r="I17" i="12"/>
  <c r="H17" i="12"/>
  <c r="J22" i="11"/>
  <c r="I22" i="11"/>
  <c r="J21" i="11"/>
  <c r="I21" i="11"/>
  <c r="J20" i="11"/>
  <c r="I20" i="11"/>
  <c r="J19" i="11"/>
  <c r="I19" i="11"/>
  <c r="K19" i="11" s="1"/>
  <c r="J18" i="11"/>
  <c r="I18" i="11"/>
  <c r="J17" i="11"/>
  <c r="I17" i="11"/>
  <c r="K17" i="11" s="1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J22" i="9"/>
  <c r="I22" i="9"/>
  <c r="J21" i="9"/>
  <c r="I21" i="9"/>
  <c r="J20" i="9"/>
  <c r="I20" i="9"/>
  <c r="J19" i="9"/>
  <c r="I19" i="9"/>
  <c r="J18" i="9"/>
  <c r="I18" i="9"/>
  <c r="J17" i="9"/>
  <c r="I17" i="9"/>
  <c r="J22" i="8"/>
  <c r="I22" i="8"/>
  <c r="J21" i="8"/>
  <c r="I21" i="8"/>
  <c r="J20" i="8"/>
  <c r="I20" i="8"/>
  <c r="K20" i="8" s="1"/>
  <c r="J19" i="8"/>
  <c r="I19" i="8"/>
  <c r="J18" i="8"/>
  <c r="I18" i="8"/>
  <c r="K18" i="8" s="1"/>
  <c r="J17" i="8"/>
  <c r="I17" i="8"/>
  <c r="J22" i="7"/>
  <c r="I22" i="7"/>
  <c r="K22" i="7" s="1"/>
  <c r="J21" i="7"/>
  <c r="I21" i="7"/>
  <c r="J20" i="7"/>
  <c r="I20" i="7"/>
  <c r="K20" i="7" s="1"/>
  <c r="J19" i="7"/>
  <c r="I19" i="7"/>
  <c r="K19" i="7" s="1"/>
  <c r="J18" i="7"/>
  <c r="I18" i="7"/>
  <c r="K18" i="7" s="1"/>
  <c r="J17" i="7"/>
  <c r="K17" i="7" s="1"/>
  <c r="I17" i="7"/>
  <c r="J18" i="12" l="1"/>
  <c r="J22" i="12"/>
  <c r="J23" i="10"/>
  <c r="J19" i="10"/>
  <c r="J20" i="10"/>
  <c r="K21" i="7"/>
  <c r="K19" i="8"/>
  <c r="K21" i="8"/>
  <c r="K17" i="9"/>
  <c r="K19" i="9"/>
  <c r="K21" i="9"/>
  <c r="J17" i="12"/>
  <c r="J19" i="12"/>
  <c r="J21" i="12"/>
  <c r="J21" i="10"/>
  <c r="J22" i="10"/>
  <c r="K18" i="11"/>
  <c r="K20" i="11"/>
  <c r="K22" i="11"/>
  <c r="J24" i="12"/>
  <c r="K18" i="13"/>
  <c r="K20" i="13"/>
  <c r="K22" i="8"/>
  <c r="K18" i="9"/>
  <c r="K20" i="9"/>
  <c r="K22" i="9"/>
  <c r="J18" i="10"/>
  <c r="J17" i="10"/>
  <c r="K21" i="13"/>
  <c r="K17" i="8"/>
  <c r="K19" i="13"/>
  <c r="K22" i="13"/>
  <c r="J24" i="10"/>
  <c r="K21" i="11"/>
  <c r="J20" i="12"/>
  <c r="I17" i="6"/>
  <c r="J17" i="6"/>
  <c r="I18" i="6"/>
  <c r="J18" i="6"/>
  <c r="I19" i="6"/>
  <c r="J19" i="6"/>
  <c r="I20" i="6"/>
  <c r="J20" i="6"/>
  <c r="I21" i="6"/>
  <c r="J21" i="6"/>
  <c r="I22" i="6"/>
  <c r="J22" i="6"/>
  <c r="K18" i="6" l="1"/>
  <c r="K21" i="6"/>
  <c r="K22" i="6"/>
  <c r="K19" i="6"/>
  <c r="K17" i="6"/>
  <c r="K20" i="6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K19" i="5" l="1"/>
  <c r="K18" i="5"/>
  <c r="K22" i="5"/>
  <c r="K24" i="5"/>
  <c r="K20" i="5"/>
  <c r="K23" i="5"/>
  <c r="K17" i="5"/>
  <c r="K21" i="5"/>
  <c r="J16" i="4"/>
  <c r="I16" i="4"/>
  <c r="J15" i="4"/>
  <c r="I15" i="4"/>
  <c r="P9" i="4"/>
  <c r="O9" i="4"/>
  <c r="N9" i="4"/>
  <c r="O8" i="4"/>
  <c r="N8" i="4"/>
  <c r="O7" i="4"/>
  <c r="N7" i="4"/>
  <c r="O6" i="4"/>
  <c r="N6" i="4"/>
  <c r="P6" i="4" s="1"/>
  <c r="O5" i="4"/>
  <c r="N5" i="4"/>
  <c r="O4" i="4"/>
  <c r="N4" i="4"/>
  <c r="K16" i="4" l="1"/>
  <c r="P4" i="4"/>
  <c r="P5" i="4"/>
  <c r="P8" i="4"/>
  <c r="P7" i="4"/>
  <c r="K15" i="4"/>
  <c r="J16" i="3"/>
  <c r="I16" i="3"/>
  <c r="K16" i="3" s="1"/>
  <c r="J15" i="3"/>
  <c r="I15" i="3"/>
  <c r="O9" i="3"/>
  <c r="N9" i="3"/>
  <c r="P9" i="3" s="1"/>
  <c r="O8" i="3"/>
  <c r="N8" i="3"/>
  <c r="O7" i="3"/>
  <c r="N7" i="3"/>
  <c r="O6" i="3"/>
  <c r="N6" i="3"/>
  <c r="O5" i="3"/>
  <c r="N5" i="3"/>
  <c r="P5" i="3" s="1"/>
  <c r="O4" i="3"/>
  <c r="N4" i="3"/>
  <c r="P4" i="3" l="1"/>
  <c r="P6" i="3"/>
  <c r="P8" i="3"/>
  <c r="P7" i="3"/>
  <c r="K15" i="3"/>
  <c r="J16" i="2"/>
  <c r="I16" i="2"/>
  <c r="K16" i="2" s="1"/>
  <c r="J15" i="2"/>
  <c r="I15" i="2"/>
  <c r="O9" i="2"/>
  <c r="N9" i="2"/>
  <c r="O8" i="2"/>
  <c r="N8" i="2"/>
  <c r="O7" i="2"/>
  <c r="N7" i="2"/>
  <c r="O6" i="2"/>
  <c r="N6" i="2"/>
  <c r="P6" i="2" s="1"/>
  <c r="O5" i="2"/>
  <c r="N5" i="2"/>
  <c r="O4" i="2"/>
  <c r="N4" i="2"/>
  <c r="P8" i="2" l="1"/>
  <c r="P9" i="2"/>
  <c r="P4" i="2"/>
  <c r="P5" i="2"/>
  <c r="P7" i="2"/>
  <c r="K15" i="2"/>
</calcChain>
</file>

<file path=xl/sharedStrings.xml><?xml version="1.0" encoding="utf-8"?>
<sst xmlns="http://schemas.openxmlformats.org/spreadsheetml/2006/main" count="1255" uniqueCount="90">
  <si>
    <t>Lab #</t>
  </si>
  <si>
    <t>Sample Name</t>
  </si>
  <si>
    <t>State IDs</t>
  </si>
  <si>
    <t>Date</t>
  </si>
  <si>
    <t>Time</t>
  </si>
  <si>
    <t>Temp</t>
  </si>
  <si>
    <t>EC-fld</t>
  </si>
  <si>
    <t>pH-fld</t>
  </si>
  <si>
    <t>D.O.</t>
  </si>
  <si>
    <t>EC</t>
  </si>
  <si>
    <t>pH</t>
  </si>
  <si>
    <t>HCO3</t>
  </si>
  <si>
    <t>CO3</t>
  </si>
  <si>
    <t>Tot Alk</t>
  </si>
  <si>
    <t>Cl</t>
  </si>
  <si>
    <t>SO4</t>
  </si>
  <si>
    <t>Na</t>
  </si>
  <si>
    <t>K</t>
  </si>
  <si>
    <t>Ca</t>
  </si>
  <si>
    <t>Mg</t>
  </si>
  <si>
    <t>SiO2</t>
  </si>
  <si>
    <t>NH4-N</t>
  </si>
  <si>
    <t>NO2-N</t>
  </si>
  <si>
    <t>NO3-N</t>
  </si>
  <si>
    <t>oPO4-P</t>
  </si>
  <si>
    <t>TP</t>
  </si>
  <si>
    <t>TKN</t>
  </si>
  <si>
    <t>TDS</t>
  </si>
  <si>
    <t>TSS</t>
  </si>
  <si>
    <t>Turb</t>
  </si>
  <si>
    <t>Color</t>
  </si>
  <si>
    <t>deg.,C</t>
  </si>
  <si>
    <t>uS/cm</t>
  </si>
  <si>
    <t>mg/l</t>
  </si>
  <si>
    <t>mgHCO3/l</t>
  </si>
  <si>
    <t>mgCO3/l</t>
  </si>
  <si>
    <t>mgCaCO3/l</t>
  </si>
  <si>
    <t>ntu</t>
  </si>
  <si>
    <t>cu</t>
  </si>
  <si>
    <t>Truckee River at Tahoe City</t>
  </si>
  <si>
    <t>TRTC</t>
  </si>
  <si>
    <t>&lt;.002</t>
  </si>
  <si>
    <t>Truckee River @ Farad</t>
  </si>
  <si>
    <t>T1</t>
  </si>
  <si>
    <t>Truckee River @ Circle C</t>
  </si>
  <si>
    <t>T7</t>
  </si>
  <si>
    <t>Truckee River @ Idlewild</t>
  </si>
  <si>
    <t>T2</t>
  </si>
  <si>
    <t>Truckee River @ Fisherman's Park</t>
  </si>
  <si>
    <t>&lt;.02</t>
  </si>
  <si>
    <t>Truckee River above Lockwood</t>
  </si>
  <si>
    <t>Truckee River at Wadsworth</t>
  </si>
  <si>
    <t>T6</t>
  </si>
  <si>
    <t>Truckee River at Nixon</t>
  </si>
  <si>
    <t>T10</t>
  </si>
  <si>
    <t>NA</t>
  </si>
  <si>
    <t>&lt;1</t>
  </si>
  <si>
    <t>Water Analysis Laboratory</t>
  </si>
  <si>
    <t>Desert Research Institute</t>
  </si>
  <si>
    <t>2215 Raggio Parkway, Reno NV 89512</t>
  </si>
  <si>
    <t>775-673-7380</t>
  </si>
  <si>
    <t>ANALYTICAL REPORT</t>
  </si>
  <si>
    <t>Project</t>
  </si>
  <si>
    <t>Truckee River</t>
  </si>
  <si>
    <t>PI(s)</t>
  </si>
  <si>
    <t>Alan McKay</t>
  </si>
  <si>
    <t>Date received: 4-Apr-12, 5-Apr-12</t>
  </si>
  <si>
    <t>na</t>
  </si>
  <si>
    <t>Mary Miller</t>
  </si>
  <si>
    <t>Approved by</t>
  </si>
  <si>
    <t>Field Data</t>
  </si>
  <si>
    <t>The following parameters were measured in the field.</t>
  </si>
  <si>
    <t>D.O.-fld</t>
  </si>
  <si>
    <t>na:not analyzed by DRI</t>
  </si>
  <si>
    <t>Date received: 9-May-12, 10-May-12</t>
  </si>
  <si>
    <t>Date received: 6-Jun-12</t>
  </si>
  <si>
    <t>Date received: 11-Jul-12, 11-Jul-12, 18-Jul-12</t>
  </si>
  <si>
    <t>&lt;.05</t>
  </si>
  <si>
    <t>Date received: 8-Aug-12</t>
  </si>
  <si>
    <t>Date received: 19-Sep-12, 20-Sep-12, 21-Sep-12</t>
  </si>
  <si>
    <t>Truckee River @ Tahoe City</t>
  </si>
  <si>
    <t>Truckee River above Lockwood Br</t>
  </si>
  <si>
    <t>Truckee River @ Wadsworth Br</t>
  </si>
  <si>
    <t>Truckee River @ Nixon Br</t>
  </si>
  <si>
    <t>*likely field measurement error</t>
  </si>
  <si>
    <t>Date received: 15-Oct-12</t>
  </si>
  <si>
    <t>Date received: 5-Nov-12, 6-Nov-12</t>
  </si>
  <si>
    <t>Truckee River @ Lockwood Br</t>
  </si>
  <si>
    <t>Truckee River @ Wadsworth</t>
  </si>
  <si>
    <t>Date received: 11-Dec-12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</si>
</sst>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Rounded MT Bold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 applyNumberFormat="1" applyFont="1" applyFill="1" applyBorder="1" applyAlignment="1">
      <alignment horizontal="left"/>
    </xf>
    <xf numFmtId="0" fontId="1" fillId="0" borderId="0" xfId="1" applyNumberFormat="1" applyFill="1" applyBorder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15" fontId="1" fillId="0" borderId="0" xfId="1" applyNumberFormat="1" applyAlignment="1">
      <alignment horizontal="left"/>
    </xf>
    <xf numFmtId="20" fontId="1" fillId="0" borderId="0" xfId="1" applyNumberForma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left"/>
    </xf>
    <xf numFmtId="2" fontId="1" fillId="0" borderId="0" xfId="1" applyNumberFormat="1" applyAlignment="1">
      <alignment horizontal="left"/>
    </xf>
    <xf numFmtId="165" fontId="1" fillId="0" borderId="0" xfId="1" applyNumberFormat="1" applyAlignment="1">
      <alignment horizontal="left"/>
    </xf>
    <xf numFmtId="164" fontId="1" fillId="0" borderId="0" xfId="1" applyNumberFormat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Alignment="1">
      <alignment horizontal="left"/>
    </xf>
    <xf numFmtId="15" fontId="1" fillId="0" borderId="0" xfId="1" applyNumberFormat="1" applyFill="1" applyBorder="1" applyAlignment="1">
      <alignment horizontal="left"/>
    </xf>
    <xf numFmtId="0" fontId="3" fillId="0" borderId="0" xfId="1" applyFont="1" applyAlignment="1">
      <alignment horizontal="left"/>
    </xf>
    <xf numFmtId="1" fontId="1" fillId="0" borderId="0" xfId="1" applyNumberFormat="1" applyFont="1" applyFill="1" applyBorder="1" applyAlignment="1">
      <alignment horizontal="left"/>
    </xf>
    <xf numFmtId="1" fontId="1" fillId="0" borderId="0" xfId="1" applyNumberFormat="1" applyAlignment="1">
      <alignment horizontal="left"/>
    </xf>
    <xf numFmtId="0" fontId="1" fillId="0" borderId="1" xfId="1" applyBorder="1" applyAlignment="1">
      <alignment horizontal="left"/>
    </xf>
    <xf numFmtId="0" fontId="1" fillId="0" borderId="0" xfId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/>
    <xf numFmtId="0" fontId="6" fillId="0" borderId="0" xfId="1" applyNumberFormat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15" fontId="2" fillId="0" borderId="0" xfId="1" applyNumberFormat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2" xfId="1" applyBorder="1"/>
    <xf numFmtId="14" fontId="1" fillId="0" borderId="2" xfId="1" applyNumberFormat="1" applyBorder="1"/>
    <xf numFmtId="0" fontId="7" fillId="0" borderId="0" xfId="1" applyFont="1" applyAlignment="1">
      <alignment horizontal="left"/>
    </xf>
    <xf numFmtId="0" fontId="7" fillId="0" borderId="0" xfId="1" applyFont="1"/>
    <xf numFmtId="0" fontId="8" fillId="0" borderId="0" xfId="1" applyNumberFormat="1" applyFont="1" applyFill="1" applyBorder="1" applyAlignment="1">
      <alignment horizontal="left"/>
    </xf>
    <xf numFmtId="20" fontId="1" fillId="0" borderId="0" xfId="1" applyNumberFormat="1" applyAlignment="1">
      <alignment horizontal="left"/>
    </xf>
    <xf numFmtId="20" fontId="2" fillId="0" borderId="0" xfId="1" applyNumberFormat="1" applyFont="1" applyAlignment="1">
      <alignment horizontal="left"/>
    </xf>
    <xf numFmtId="14" fontId="1" fillId="0" borderId="2" xfId="1" applyNumberFormat="1" applyBorder="1" applyAlignment="1">
      <alignment horizontal="left"/>
    </xf>
    <xf numFmtId="0" fontId="1" fillId="0" borderId="0" xfId="1" applyBorder="1"/>
    <xf numFmtId="0" fontId="6" fillId="0" borderId="0" xfId="1" applyFont="1" applyBorder="1"/>
    <xf numFmtId="0" fontId="2" fillId="2" borderId="0" xfId="1" applyFont="1" applyFill="1" applyAlignment="1">
      <alignment horizontal="left"/>
    </xf>
    <xf numFmtId="15" fontId="2" fillId="2" borderId="0" xfId="1" applyNumberFormat="1" applyFont="1" applyFill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left"/>
    </xf>
    <xf numFmtId="2" fontId="2" fillId="2" borderId="0" xfId="1" applyNumberFormat="1" applyFont="1" applyFill="1" applyAlignment="1">
      <alignment horizontal="left"/>
    </xf>
    <xf numFmtId="0" fontId="1" fillId="2" borderId="0" xfId="1" applyFill="1"/>
    <xf numFmtId="164" fontId="2" fillId="2" borderId="0" xfId="1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15" fontId="1" fillId="0" borderId="0" xfId="1" applyNumberFormat="1"/>
    <xf numFmtId="0" fontId="1" fillId="2" borderId="0" xfId="1" applyFill="1" applyAlignment="1">
      <alignment horizontal="left"/>
    </xf>
    <xf numFmtId="15" fontId="1" fillId="2" borderId="0" xfId="1" applyNumberFormat="1" applyFill="1" applyAlignment="1">
      <alignment horizontal="left"/>
    </xf>
    <xf numFmtId="164" fontId="1" fillId="2" borderId="0" xfId="1" applyNumberFormat="1" applyFont="1" applyFill="1" applyBorder="1" applyAlignment="1">
      <alignment horizontal="left"/>
    </xf>
    <xf numFmtId="165" fontId="1" fillId="2" borderId="0" xfId="1" applyNumberFormat="1" applyFill="1" applyAlignment="1">
      <alignment horizontal="left"/>
    </xf>
    <xf numFmtId="164" fontId="1" fillId="2" borderId="0" xfId="1" applyNumberFormat="1" applyFill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1400178</xdr:colOff>
      <xdr:row>6</xdr:row>
      <xdr:rowOff>38100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61925"/>
          <a:ext cx="14001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142872</xdr:colOff>
      <xdr:row>0</xdr:row>
      <xdr:rowOff>123825</xdr:rowOff>
    </xdr:from>
    <xdr:to>
      <xdr:col>1</xdr:col>
      <xdr:colOff>514350</xdr:colOff>
      <xdr:row>6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9810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142871</xdr:colOff>
      <xdr:row>0</xdr:row>
      <xdr:rowOff>123825</xdr:rowOff>
    </xdr:from>
    <xdr:to>
      <xdr:col>1</xdr:col>
      <xdr:colOff>1019174</xdr:colOff>
      <xdr:row>6</xdr:row>
      <xdr:rowOff>0</xdr:rowOff>
    </xdr:to>
    <xdr:pic>
      <xdr:nvPicPr>
        <xdr:cNvPr id="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1" y="123825"/>
          <a:ext cx="107632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142872</xdr:colOff>
      <xdr:row>0</xdr:row>
      <xdr:rowOff>123825</xdr:rowOff>
    </xdr:from>
    <xdr:to>
      <xdr:col>1</xdr:col>
      <xdr:colOff>609600</xdr:colOff>
      <xdr:row>6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8667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142871</xdr:colOff>
      <xdr:row>0</xdr:row>
      <xdr:rowOff>123825</xdr:rowOff>
    </xdr:from>
    <xdr:to>
      <xdr:col>1</xdr:col>
      <xdr:colOff>1114424</xdr:colOff>
      <xdr:row>6</xdr:row>
      <xdr:rowOff>0</xdr:rowOff>
    </xdr:to>
    <xdr:pic>
      <xdr:nvPicPr>
        <xdr:cNvPr id="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1" y="123825"/>
          <a:ext cx="1371603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1400178</xdr:colOff>
      <xdr:row>6</xdr:row>
      <xdr:rowOff>38100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61925"/>
          <a:ext cx="14001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142872</xdr:colOff>
      <xdr:row>0</xdr:row>
      <xdr:rowOff>123825</xdr:rowOff>
    </xdr:from>
    <xdr:to>
      <xdr:col>1</xdr:col>
      <xdr:colOff>609600</xdr:colOff>
      <xdr:row>6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8667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142871</xdr:colOff>
      <xdr:row>0</xdr:row>
      <xdr:rowOff>123825</xdr:rowOff>
    </xdr:from>
    <xdr:to>
      <xdr:col>1</xdr:col>
      <xdr:colOff>1114424</xdr:colOff>
      <xdr:row>6</xdr:row>
      <xdr:rowOff>0</xdr:rowOff>
    </xdr:to>
    <xdr:pic>
      <xdr:nvPicPr>
        <xdr:cNvPr id="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1" y="123825"/>
          <a:ext cx="1371603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142872</xdr:colOff>
      <xdr:row>0</xdr:row>
      <xdr:rowOff>123825</xdr:rowOff>
    </xdr:from>
    <xdr:to>
      <xdr:col>1</xdr:col>
      <xdr:colOff>533400</xdr:colOff>
      <xdr:row>6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8667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142872</xdr:colOff>
      <xdr:row>0</xdr:row>
      <xdr:rowOff>123825</xdr:rowOff>
    </xdr:from>
    <xdr:to>
      <xdr:col>1</xdr:col>
      <xdr:colOff>1000125</xdr:colOff>
      <xdr:row>6</xdr:row>
      <xdr:rowOff>0</xdr:rowOff>
    </xdr:to>
    <xdr:pic>
      <xdr:nvPicPr>
        <xdr:cNvPr id="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1333503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142872</xdr:colOff>
      <xdr:row>0</xdr:row>
      <xdr:rowOff>123825</xdr:rowOff>
    </xdr:from>
    <xdr:to>
      <xdr:col>1</xdr:col>
      <xdr:colOff>609600</xdr:colOff>
      <xdr:row>6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8667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142871</xdr:colOff>
      <xdr:row>0</xdr:row>
      <xdr:rowOff>123825</xdr:rowOff>
    </xdr:from>
    <xdr:to>
      <xdr:col>1</xdr:col>
      <xdr:colOff>1114424</xdr:colOff>
      <xdr:row>6</xdr:row>
      <xdr:rowOff>0</xdr:rowOff>
    </xdr:to>
    <xdr:pic>
      <xdr:nvPicPr>
        <xdr:cNvPr id="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1" y="123825"/>
          <a:ext cx="1371603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142872</xdr:colOff>
      <xdr:row>0</xdr:row>
      <xdr:rowOff>123825</xdr:rowOff>
    </xdr:from>
    <xdr:to>
      <xdr:col>1</xdr:col>
      <xdr:colOff>533400</xdr:colOff>
      <xdr:row>6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8667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142872</xdr:colOff>
      <xdr:row>0</xdr:row>
      <xdr:rowOff>123825</xdr:rowOff>
    </xdr:from>
    <xdr:to>
      <xdr:col>1</xdr:col>
      <xdr:colOff>1000125</xdr:colOff>
      <xdr:row>6</xdr:row>
      <xdr:rowOff>0</xdr:rowOff>
    </xdr:to>
    <xdr:pic>
      <xdr:nvPicPr>
        <xdr:cNvPr id="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1333503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142872</xdr:colOff>
      <xdr:row>0</xdr:row>
      <xdr:rowOff>123825</xdr:rowOff>
    </xdr:from>
    <xdr:to>
      <xdr:col>1</xdr:col>
      <xdr:colOff>609600</xdr:colOff>
      <xdr:row>6</xdr:row>
      <xdr:rowOff>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2" y="123825"/>
          <a:ext cx="866778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142871</xdr:colOff>
      <xdr:row>0</xdr:row>
      <xdr:rowOff>123825</xdr:rowOff>
    </xdr:from>
    <xdr:to>
      <xdr:col>1</xdr:col>
      <xdr:colOff>1114424</xdr:colOff>
      <xdr:row>6</xdr:row>
      <xdr:rowOff>0</xdr:rowOff>
    </xdr:to>
    <xdr:pic>
      <xdr:nvPicPr>
        <xdr:cNvPr id="3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1" y="123825"/>
          <a:ext cx="1371603" cy="8477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"/>
  <sheetViews>
    <sheetView workbookViewId="0"/>
  </sheetViews>
  <sheetFormatPr defaultColWidth="9.109375" defaultRowHeight="13.2" x14ac:dyDescent="0.25"/>
  <cols>
    <col min="1" max="1" width="6" style="4" bestFit="1" customWidth="1"/>
    <col min="2" max="2" width="24.5546875" style="4" bestFit="1" customWidth="1"/>
    <col min="3" max="3" width="8.6640625" style="4" bestFit="1" customWidth="1"/>
    <col min="4" max="4" width="9" style="4" bestFit="1" customWidth="1"/>
    <col min="5" max="6" width="6.44140625" style="4" bestFit="1" customWidth="1"/>
    <col min="7" max="7" width="9.5546875" style="4" bestFit="1" customWidth="1"/>
    <col min="8" max="8" width="8.33203125" style="4" bestFit="1" customWidth="1"/>
    <col min="9" max="10" width="10.5546875" style="4" bestFit="1" customWidth="1"/>
    <col min="11" max="11" width="12" style="4" bestFit="1" customWidth="1"/>
    <col min="12" max="13" width="9.109375" style="4"/>
    <col min="14" max="16" width="10.5546875" style="4" bestFit="1" customWidth="1"/>
    <col min="17" max="17" width="5" style="4" bestFit="1" customWidth="1"/>
    <col min="18" max="18" width="5.109375" style="4" bestFit="1" customWidth="1"/>
    <col min="19" max="20" width="5" style="4" bestFit="1" customWidth="1"/>
    <col min="21" max="21" width="5.33203125" style="4" bestFit="1" customWidth="1"/>
    <col min="22" max="22" width="5" style="4" bestFit="1" customWidth="1"/>
    <col min="23" max="23" width="5.109375" style="4" bestFit="1" customWidth="1"/>
    <col min="24" max="24" width="6.44140625" style="4" bestFit="1" customWidth="1"/>
    <col min="25" max="26" width="6.5546875" style="4" bestFit="1" customWidth="1"/>
    <col min="27" max="27" width="7.5546875" style="4" bestFit="1" customWidth="1"/>
    <col min="28" max="28" width="6" style="4" bestFit="1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2" spans="1:33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</row>
    <row r="3" spans="1:33" x14ac:dyDescent="0.25">
      <c r="A3" s="1"/>
      <c r="B3" s="1"/>
      <c r="C3" s="1"/>
      <c r="D3" s="1"/>
      <c r="E3" s="1"/>
      <c r="F3" s="1" t="s">
        <v>31</v>
      </c>
      <c r="G3" s="1" t="s">
        <v>32</v>
      </c>
      <c r="H3" s="1"/>
      <c r="I3" s="1" t="s">
        <v>33</v>
      </c>
      <c r="J3" s="1" t="s">
        <v>32</v>
      </c>
      <c r="K3" s="1"/>
      <c r="L3" s="1" t="s">
        <v>34</v>
      </c>
      <c r="M3" s="1" t="s">
        <v>35</v>
      </c>
      <c r="N3" s="1" t="s">
        <v>36</v>
      </c>
      <c r="O3" s="1" t="s">
        <v>36</v>
      </c>
      <c r="P3" s="1" t="s">
        <v>36</v>
      </c>
      <c r="Q3" s="1" t="s">
        <v>33</v>
      </c>
      <c r="R3" s="1" t="s">
        <v>33</v>
      </c>
      <c r="S3" s="1" t="s">
        <v>33</v>
      </c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33</v>
      </c>
      <c r="Z3" s="1" t="s">
        <v>33</v>
      </c>
      <c r="AA3" s="1" t="s">
        <v>33</v>
      </c>
      <c r="AB3" s="1" t="s">
        <v>33</v>
      </c>
      <c r="AC3" s="1" t="s">
        <v>33</v>
      </c>
      <c r="AD3" s="1" t="s">
        <v>33</v>
      </c>
      <c r="AE3" s="1" t="s">
        <v>33</v>
      </c>
      <c r="AF3" s="1" t="s">
        <v>37</v>
      </c>
      <c r="AG3" s="1" t="s">
        <v>38</v>
      </c>
    </row>
    <row r="4" spans="1:33" x14ac:dyDescent="0.25">
      <c r="A4" s="4">
        <v>72538</v>
      </c>
      <c r="B4" s="1" t="s">
        <v>39</v>
      </c>
      <c r="C4" s="1" t="s">
        <v>40</v>
      </c>
      <c r="D4" s="5">
        <v>40919</v>
      </c>
      <c r="E4" s="6">
        <v>0.41805555555555557</v>
      </c>
      <c r="F4" s="7">
        <v>4.75</v>
      </c>
      <c r="G4" s="1">
        <v>91</v>
      </c>
      <c r="H4" s="8">
        <v>7.3</v>
      </c>
      <c r="I4" s="1">
        <v>10.61</v>
      </c>
      <c r="J4" s="4">
        <v>94</v>
      </c>
      <c r="K4" s="9">
        <v>7.85</v>
      </c>
      <c r="L4" s="4">
        <v>54.1</v>
      </c>
      <c r="M4" s="1">
        <v>0</v>
      </c>
      <c r="N4" s="7">
        <f>L4*50/61</f>
        <v>44.344262295081968</v>
      </c>
      <c r="O4" s="7">
        <f>M4*50/30</f>
        <v>0</v>
      </c>
      <c r="P4" s="7">
        <f>N4+O4</f>
        <v>44.344262295081968</v>
      </c>
      <c r="Q4" s="4">
        <v>1.9</v>
      </c>
      <c r="R4" s="4">
        <v>1.8</v>
      </c>
      <c r="S4" s="4">
        <v>5.87</v>
      </c>
      <c r="T4" s="4">
        <v>1.74</v>
      </c>
      <c r="U4" s="4">
        <v>9.1300000000000008</v>
      </c>
      <c r="V4" s="4">
        <v>2.4300000000000002</v>
      </c>
      <c r="W4" s="4">
        <v>12.3</v>
      </c>
      <c r="X4" s="10">
        <v>5.0000000000000001E-3</v>
      </c>
      <c r="Y4" s="10" t="s">
        <v>41</v>
      </c>
      <c r="Z4" s="10">
        <v>7.0000000000000001E-3</v>
      </c>
      <c r="AA4" s="10">
        <v>2E-3</v>
      </c>
      <c r="AB4" s="10">
        <v>5.0000000000000001E-3</v>
      </c>
      <c r="AC4" s="4">
        <v>0.03</v>
      </c>
      <c r="AD4" s="4">
        <v>63</v>
      </c>
      <c r="AE4" s="11">
        <v>0.6</v>
      </c>
      <c r="AF4" s="11">
        <v>0.3</v>
      </c>
      <c r="AG4" s="4">
        <v>1</v>
      </c>
    </row>
    <row r="5" spans="1:33" x14ac:dyDescent="0.25">
      <c r="A5" s="4">
        <v>72539</v>
      </c>
      <c r="B5" s="1" t="s">
        <v>42</v>
      </c>
      <c r="C5" s="1" t="s">
        <v>43</v>
      </c>
      <c r="D5" s="5">
        <v>40919</v>
      </c>
      <c r="E5" s="6">
        <v>0.44722222222222219</v>
      </c>
      <c r="F5" s="7">
        <v>1.79</v>
      </c>
      <c r="G5" s="1">
        <v>107</v>
      </c>
      <c r="H5" s="8">
        <v>7.88</v>
      </c>
      <c r="I5" s="8">
        <v>12.26</v>
      </c>
      <c r="J5" s="4">
        <v>109</v>
      </c>
      <c r="K5" s="9">
        <v>7.88</v>
      </c>
      <c r="L5" s="4">
        <v>57.2</v>
      </c>
      <c r="M5" s="1">
        <v>0</v>
      </c>
      <c r="N5" s="7">
        <f t="shared" ref="N5:N9" si="0">L5*50/61</f>
        <v>46.885245901639344</v>
      </c>
      <c r="O5" s="7">
        <f t="shared" ref="O5:O9" si="1">M5*50/30</f>
        <v>0</v>
      </c>
      <c r="P5" s="7">
        <f t="shared" ref="P5:P9" si="2">N5+O5</f>
        <v>46.885245901639344</v>
      </c>
      <c r="Q5" s="4">
        <v>3.9</v>
      </c>
      <c r="R5" s="4">
        <v>2.8</v>
      </c>
      <c r="S5" s="4">
        <v>6.93</v>
      </c>
      <c r="T5" s="9">
        <v>1.7</v>
      </c>
      <c r="U5" s="11">
        <v>10</v>
      </c>
      <c r="V5" s="4">
        <v>3.06</v>
      </c>
      <c r="W5" s="4">
        <v>16.100000000000001</v>
      </c>
      <c r="X5" s="10">
        <v>7.0000000000000001E-3</v>
      </c>
      <c r="Y5" s="10" t="s">
        <v>41</v>
      </c>
      <c r="Z5" s="10">
        <v>1.0999999999999999E-2</v>
      </c>
      <c r="AA5" s="10">
        <v>4.0000000000000001E-3</v>
      </c>
      <c r="AB5" s="10">
        <v>8.9999999999999993E-3</v>
      </c>
      <c r="AC5" s="4">
        <v>7.0000000000000007E-2</v>
      </c>
      <c r="AD5" s="4">
        <v>81</v>
      </c>
      <c r="AE5" s="11">
        <v>1.2</v>
      </c>
      <c r="AF5" s="11">
        <v>1.1000000000000001</v>
      </c>
      <c r="AG5" s="4">
        <v>2</v>
      </c>
    </row>
    <row r="6" spans="1:33" x14ac:dyDescent="0.25">
      <c r="A6" s="4">
        <v>72540</v>
      </c>
      <c r="B6" s="1" t="s">
        <v>44</v>
      </c>
      <c r="C6" s="1" t="s">
        <v>45</v>
      </c>
      <c r="D6" s="5">
        <v>40919</v>
      </c>
      <c r="E6" s="6">
        <v>0.46458333333333335</v>
      </c>
      <c r="F6" s="7">
        <v>2.02</v>
      </c>
      <c r="G6" s="1">
        <v>116</v>
      </c>
      <c r="H6" s="8">
        <v>7.98</v>
      </c>
      <c r="I6" s="8">
        <v>12.5</v>
      </c>
      <c r="J6" s="4">
        <v>118</v>
      </c>
      <c r="K6" s="9">
        <v>7.93</v>
      </c>
      <c r="L6" s="4">
        <v>59.1</v>
      </c>
      <c r="M6" s="1">
        <v>0</v>
      </c>
      <c r="N6" s="7">
        <f t="shared" si="0"/>
        <v>48.442622950819676</v>
      </c>
      <c r="O6" s="7">
        <f t="shared" si="1"/>
        <v>0</v>
      </c>
      <c r="P6" s="7">
        <f t="shared" si="2"/>
        <v>48.442622950819676</v>
      </c>
      <c r="Q6" s="4">
        <v>4.0999999999999996</v>
      </c>
      <c r="R6" s="4">
        <v>5.0999999999999996</v>
      </c>
      <c r="S6" s="4">
        <v>7.26</v>
      </c>
      <c r="T6" s="4">
        <v>1.76</v>
      </c>
      <c r="U6" s="4">
        <v>10.9</v>
      </c>
      <c r="V6" s="4">
        <v>3.44</v>
      </c>
      <c r="W6" s="4">
        <v>16.5</v>
      </c>
      <c r="X6" s="10">
        <v>6.0000000000000001E-3</v>
      </c>
      <c r="Y6" s="10" t="s">
        <v>41</v>
      </c>
      <c r="Z6" s="10">
        <v>2.1000000000000001E-2</v>
      </c>
      <c r="AA6" s="10">
        <v>5.0000000000000001E-3</v>
      </c>
      <c r="AB6" s="10">
        <v>8.9999999999999993E-3</v>
      </c>
      <c r="AC6" s="4">
        <v>0.06</v>
      </c>
      <c r="AD6" s="4">
        <v>84</v>
      </c>
      <c r="AE6" s="11">
        <v>1.6</v>
      </c>
      <c r="AF6" s="11">
        <v>0.7</v>
      </c>
      <c r="AG6" s="4">
        <v>2</v>
      </c>
    </row>
    <row r="7" spans="1:33" x14ac:dyDescent="0.25">
      <c r="A7" s="4">
        <v>72541</v>
      </c>
      <c r="B7" s="1" t="s">
        <v>46</v>
      </c>
      <c r="C7" s="1" t="s">
        <v>47</v>
      </c>
      <c r="D7" s="5">
        <v>40919</v>
      </c>
      <c r="E7" s="6">
        <v>0.48125000000000001</v>
      </c>
      <c r="F7" s="7">
        <v>1.53</v>
      </c>
      <c r="G7" s="1">
        <v>124</v>
      </c>
      <c r="H7" s="8">
        <v>7.87</v>
      </c>
      <c r="I7" s="1">
        <v>12.57</v>
      </c>
      <c r="J7" s="4">
        <v>125</v>
      </c>
      <c r="K7" s="9">
        <v>7.9</v>
      </c>
      <c r="L7" s="4">
        <v>60.6</v>
      </c>
      <c r="M7" s="1">
        <v>0</v>
      </c>
      <c r="N7" s="7">
        <f t="shared" si="0"/>
        <v>49.672131147540981</v>
      </c>
      <c r="O7" s="7">
        <f t="shared" si="1"/>
        <v>0</v>
      </c>
      <c r="P7" s="7">
        <f t="shared" si="2"/>
        <v>49.672131147540981</v>
      </c>
      <c r="Q7" s="4">
        <v>4.2</v>
      </c>
      <c r="R7" s="4">
        <v>7.4</v>
      </c>
      <c r="S7" s="4">
        <v>7.44</v>
      </c>
      <c r="T7" s="4">
        <v>1.75</v>
      </c>
      <c r="U7" s="4">
        <v>11.6</v>
      </c>
      <c r="V7" s="4">
        <v>3.75</v>
      </c>
      <c r="W7" s="11">
        <v>17</v>
      </c>
      <c r="X7" s="10">
        <v>8.0000000000000002E-3</v>
      </c>
      <c r="Y7" s="10" t="s">
        <v>41</v>
      </c>
      <c r="Z7" s="10">
        <v>3.1E-2</v>
      </c>
      <c r="AA7" s="10">
        <v>6.0000000000000001E-3</v>
      </c>
      <c r="AB7" s="10">
        <v>0.1</v>
      </c>
      <c r="AC7" s="4">
        <v>0.08</v>
      </c>
      <c r="AD7" s="4">
        <v>89</v>
      </c>
      <c r="AE7" s="11">
        <v>1.8</v>
      </c>
      <c r="AF7" s="11">
        <v>1</v>
      </c>
      <c r="AG7" s="4">
        <v>2</v>
      </c>
    </row>
    <row r="8" spans="1:33" x14ac:dyDescent="0.25">
      <c r="A8" s="4">
        <v>72542</v>
      </c>
      <c r="B8" s="12" t="s">
        <v>48</v>
      </c>
      <c r="C8" s="1"/>
      <c r="D8" s="5">
        <v>40919</v>
      </c>
      <c r="E8" s="6">
        <v>0.49861111111111112</v>
      </c>
      <c r="F8" s="7">
        <v>1.53</v>
      </c>
      <c r="G8" s="1">
        <v>127</v>
      </c>
      <c r="H8" s="8">
        <v>7.95</v>
      </c>
      <c r="I8" s="1">
        <v>12.69</v>
      </c>
      <c r="J8" s="4">
        <v>128</v>
      </c>
      <c r="K8" s="9">
        <v>7.91</v>
      </c>
      <c r="L8" s="4">
        <v>60.5</v>
      </c>
      <c r="M8" s="1">
        <v>0</v>
      </c>
      <c r="N8" s="7">
        <f t="shared" si="0"/>
        <v>49.590163934426229</v>
      </c>
      <c r="O8" s="7">
        <f t="shared" si="1"/>
        <v>0</v>
      </c>
      <c r="P8" s="7">
        <f t="shared" si="2"/>
        <v>49.590163934426229</v>
      </c>
      <c r="Q8" s="4">
        <v>4.3</v>
      </c>
      <c r="R8" s="11">
        <v>8</v>
      </c>
      <c r="S8" s="4">
        <v>7.65</v>
      </c>
      <c r="T8" s="4">
        <v>1.78</v>
      </c>
      <c r="U8" s="4">
        <v>11.9</v>
      </c>
      <c r="V8" s="4">
        <v>3.91</v>
      </c>
      <c r="W8" s="11">
        <v>17</v>
      </c>
      <c r="X8" s="10">
        <v>7.0000000000000001E-3</v>
      </c>
      <c r="Y8" s="10" t="s">
        <v>41</v>
      </c>
      <c r="Z8" s="10">
        <v>4.2000000000000003E-2</v>
      </c>
      <c r="AA8" s="10">
        <v>6.0000000000000001E-3</v>
      </c>
      <c r="AB8" s="10">
        <v>1.0999999999999999E-2</v>
      </c>
      <c r="AC8" s="13" t="s">
        <v>49</v>
      </c>
      <c r="AD8" s="4">
        <v>106</v>
      </c>
      <c r="AE8" s="11">
        <v>2</v>
      </c>
      <c r="AF8" s="11">
        <v>0.8</v>
      </c>
      <c r="AG8" s="4">
        <v>2</v>
      </c>
    </row>
    <row r="9" spans="1:33" x14ac:dyDescent="0.25">
      <c r="A9" s="4">
        <v>72543</v>
      </c>
      <c r="B9" s="12" t="s">
        <v>50</v>
      </c>
      <c r="D9" s="5">
        <v>40919</v>
      </c>
      <c r="E9" s="6">
        <v>0.51458333333333328</v>
      </c>
      <c r="F9" s="7">
        <v>2.52</v>
      </c>
      <c r="G9" s="1">
        <v>224</v>
      </c>
      <c r="H9" s="8">
        <v>8.1</v>
      </c>
      <c r="I9" s="1">
        <v>12.22</v>
      </c>
      <c r="J9" s="4">
        <v>225</v>
      </c>
      <c r="K9" s="9">
        <v>8.0399999999999991</v>
      </c>
      <c r="L9" s="4">
        <v>84.8</v>
      </c>
      <c r="M9" s="1">
        <v>0</v>
      </c>
      <c r="N9" s="7">
        <f t="shared" si="0"/>
        <v>69.508196721311478</v>
      </c>
      <c r="O9" s="7">
        <f t="shared" si="1"/>
        <v>0</v>
      </c>
      <c r="P9" s="7">
        <f t="shared" si="2"/>
        <v>69.508196721311478</v>
      </c>
      <c r="Q9" s="4">
        <v>15.4</v>
      </c>
      <c r="R9" s="4">
        <v>18.3</v>
      </c>
      <c r="S9" s="4">
        <v>19.600000000000001</v>
      </c>
      <c r="T9" s="4">
        <v>3.29</v>
      </c>
      <c r="U9" s="4">
        <v>16.100000000000001</v>
      </c>
      <c r="V9" s="4">
        <v>5.64</v>
      </c>
      <c r="W9" s="4">
        <v>20.2</v>
      </c>
      <c r="X9" s="10">
        <v>0.04</v>
      </c>
      <c r="Y9" s="10">
        <v>5.0000000000000001E-3</v>
      </c>
      <c r="Z9" s="10">
        <v>0.106</v>
      </c>
      <c r="AA9" s="10">
        <v>1.9E-2</v>
      </c>
      <c r="AB9" s="10">
        <v>3.5000000000000003E-2</v>
      </c>
      <c r="AC9" s="4">
        <v>0.25</v>
      </c>
      <c r="AD9" s="4">
        <v>129</v>
      </c>
      <c r="AE9" s="11">
        <v>3.2</v>
      </c>
      <c r="AF9" s="11">
        <v>1.2</v>
      </c>
      <c r="AG9" s="4">
        <v>5</v>
      </c>
    </row>
    <row r="10" spans="1:33" x14ac:dyDescent="0.25">
      <c r="A10" s="1"/>
      <c r="B10" s="1"/>
      <c r="C10" s="1"/>
      <c r="D10" s="14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1"/>
      <c r="B11" s="1"/>
      <c r="C11" s="1"/>
      <c r="D11" s="14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3" spans="1:33" x14ac:dyDescent="0.25">
      <c r="A13" s="1" t="s">
        <v>0</v>
      </c>
      <c r="B13" s="1" t="s">
        <v>1</v>
      </c>
      <c r="C13" s="1" t="s">
        <v>2</v>
      </c>
      <c r="D13" s="2" t="s">
        <v>3</v>
      </c>
      <c r="E13" s="1" t="s">
        <v>9</v>
      </c>
      <c r="F13" s="1" t="s">
        <v>10</v>
      </c>
      <c r="G13" s="1" t="s">
        <v>11</v>
      </c>
      <c r="H13" s="1" t="s">
        <v>12</v>
      </c>
      <c r="I13" s="2" t="s">
        <v>11</v>
      </c>
      <c r="J13" s="1" t="s">
        <v>12</v>
      </c>
      <c r="K13" s="1" t="s">
        <v>13</v>
      </c>
      <c r="L13" s="1" t="s">
        <v>14</v>
      </c>
      <c r="M13" s="1" t="s">
        <v>15</v>
      </c>
      <c r="N13" s="1" t="s">
        <v>16</v>
      </c>
      <c r="O13" s="1" t="s">
        <v>17</v>
      </c>
      <c r="P13" s="1" t="s">
        <v>18</v>
      </c>
      <c r="Q13" s="1" t="s">
        <v>19</v>
      </c>
      <c r="R13" s="1" t="s">
        <v>20</v>
      </c>
      <c r="S13" s="1" t="s">
        <v>28</v>
      </c>
      <c r="T13" s="1" t="s">
        <v>29</v>
      </c>
      <c r="U13" s="1" t="s">
        <v>30</v>
      </c>
    </row>
    <row r="14" spans="1:33" x14ac:dyDescent="0.25">
      <c r="A14" s="1"/>
      <c r="B14" s="1"/>
      <c r="C14" s="1"/>
      <c r="D14" s="1"/>
      <c r="E14" s="1" t="s">
        <v>32</v>
      </c>
      <c r="F14" s="1"/>
      <c r="G14" s="2" t="s">
        <v>34</v>
      </c>
      <c r="H14" s="2" t="s">
        <v>35</v>
      </c>
      <c r="I14" s="1" t="s">
        <v>36</v>
      </c>
      <c r="J14" s="1" t="s">
        <v>36</v>
      </c>
      <c r="K14" s="1" t="s">
        <v>36</v>
      </c>
      <c r="L14" s="1" t="s">
        <v>33</v>
      </c>
      <c r="M14" s="1" t="s">
        <v>33</v>
      </c>
      <c r="N14" s="1" t="s">
        <v>33</v>
      </c>
      <c r="O14" s="1" t="s">
        <v>33</v>
      </c>
      <c r="P14" s="1" t="s">
        <v>33</v>
      </c>
      <c r="Q14" s="1" t="s">
        <v>33</v>
      </c>
      <c r="R14" s="1" t="s">
        <v>33</v>
      </c>
      <c r="S14" s="1" t="s">
        <v>33</v>
      </c>
      <c r="T14" s="1" t="s">
        <v>37</v>
      </c>
      <c r="U14" s="1" t="s">
        <v>38</v>
      </c>
    </row>
    <row r="15" spans="1:33" x14ac:dyDescent="0.25">
      <c r="A15" s="4">
        <v>72548</v>
      </c>
      <c r="B15" s="1" t="s">
        <v>51</v>
      </c>
      <c r="C15" s="15" t="s">
        <v>52</v>
      </c>
      <c r="D15" s="5">
        <v>40920</v>
      </c>
      <c r="E15" s="4">
        <v>240</v>
      </c>
      <c r="F15" s="4">
        <v>8.11</v>
      </c>
      <c r="G15" s="4">
        <v>86.4</v>
      </c>
      <c r="H15" s="16">
        <v>0</v>
      </c>
      <c r="I15" s="7">
        <f t="shared" ref="I15:I16" si="3">G15*50/61</f>
        <v>70.819672131147541</v>
      </c>
      <c r="J15" s="1">
        <f t="shared" ref="J15:J16" si="4">H15*50/30</f>
        <v>0</v>
      </c>
      <c r="K15" s="7">
        <f t="shared" ref="K15:K16" si="5">I15+J15</f>
        <v>70.819672131147541</v>
      </c>
      <c r="L15" s="4">
        <v>17.399999999999999</v>
      </c>
      <c r="M15" s="4">
        <v>20.3</v>
      </c>
      <c r="N15" s="4">
        <v>21.6</v>
      </c>
      <c r="O15" s="4">
        <v>3.51</v>
      </c>
      <c r="P15" s="4">
        <v>16.600000000000001</v>
      </c>
      <c r="Q15" s="4">
        <v>5.85</v>
      </c>
      <c r="R15" s="4">
        <v>18.3</v>
      </c>
      <c r="S15" s="4">
        <v>6.6</v>
      </c>
      <c r="T15" s="4">
        <v>2.4</v>
      </c>
      <c r="U15" s="4">
        <v>5</v>
      </c>
    </row>
    <row r="16" spans="1:33" x14ac:dyDescent="0.25">
      <c r="A16" s="4">
        <v>72549</v>
      </c>
      <c r="B16" s="1" t="s">
        <v>53</v>
      </c>
      <c r="C16" s="15" t="s">
        <v>54</v>
      </c>
      <c r="D16" s="5">
        <v>40920</v>
      </c>
      <c r="E16" s="4">
        <v>274</v>
      </c>
      <c r="F16" s="4">
        <v>8.24</v>
      </c>
      <c r="G16" s="4">
        <v>92.5</v>
      </c>
      <c r="H16" s="16">
        <v>0</v>
      </c>
      <c r="I16" s="7">
        <f t="shared" si="3"/>
        <v>75.819672131147541</v>
      </c>
      <c r="J16" s="1">
        <f t="shared" si="4"/>
        <v>0</v>
      </c>
      <c r="K16" s="7">
        <f t="shared" si="5"/>
        <v>75.819672131147541</v>
      </c>
      <c r="L16" s="4">
        <v>24.2</v>
      </c>
      <c r="M16" s="4">
        <v>23.4</v>
      </c>
      <c r="N16" s="4">
        <v>25.5</v>
      </c>
      <c r="O16" s="4">
        <v>3.72</v>
      </c>
      <c r="P16" s="11">
        <v>18.2</v>
      </c>
      <c r="Q16" s="4">
        <v>6.55</v>
      </c>
      <c r="R16" s="4">
        <v>16.8</v>
      </c>
      <c r="S16" s="4">
        <v>7.4</v>
      </c>
      <c r="T16" s="4">
        <v>2.6</v>
      </c>
      <c r="U16" s="4">
        <v>5</v>
      </c>
    </row>
  </sheetData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/>
  </sheetViews>
  <sheetFormatPr defaultColWidth="9.109375" defaultRowHeight="13.2" x14ac:dyDescent="0.25"/>
  <cols>
    <col min="1" max="1" width="6" style="4" bestFit="1" customWidth="1"/>
    <col min="2" max="2" width="30.109375" style="4" customWidth="1"/>
    <col min="3" max="4" width="9.109375" style="4" bestFit="1" customWidth="1"/>
    <col min="5" max="28" width="8.6640625" style="4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22" t="s">
        <v>85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1:33" x14ac:dyDescent="0.25">
      <c r="A15" s="1" t="s">
        <v>0</v>
      </c>
      <c r="B15" s="1" t="s">
        <v>1</v>
      </c>
      <c r="C15" s="2" t="s">
        <v>2</v>
      </c>
      <c r="D15" s="2" t="s">
        <v>3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18</v>
      </c>
      <c r="Q15" s="1" t="s">
        <v>19</v>
      </c>
      <c r="R15" s="1" t="s">
        <v>20</v>
      </c>
      <c r="S15" s="1" t="s">
        <v>21</v>
      </c>
      <c r="T15" s="1" t="s">
        <v>22</v>
      </c>
      <c r="U15" s="1" t="s">
        <v>23</v>
      </c>
      <c r="V15" s="1" t="s">
        <v>24</v>
      </c>
      <c r="W15" s="1" t="s">
        <v>25</v>
      </c>
      <c r="X15" s="1" t="s">
        <v>26</v>
      </c>
      <c r="Y15" s="1" t="s">
        <v>27</v>
      </c>
      <c r="Z15" s="1" t="s">
        <v>28</v>
      </c>
      <c r="AA15" s="1" t="s">
        <v>29</v>
      </c>
      <c r="AB15" s="1" t="s">
        <v>30</v>
      </c>
      <c r="AC15" s="3"/>
      <c r="AD15" s="3"/>
      <c r="AE15" s="3"/>
      <c r="AF15" s="3"/>
      <c r="AG15" s="3"/>
    </row>
    <row r="16" spans="1:33" x14ac:dyDescent="0.25">
      <c r="A16" s="1"/>
      <c r="B16" s="1"/>
      <c r="C16" s="1"/>
      <c r="D16" s="1"/>
      <c r="E16" s="23" t="s">
        <v>32</v>
      </c>
      <c r="F16" s="23"/>
      <c r="G16" s="23" t="s">
        <v>34</v>
      </c>
      <c r="H16" s="23" t="s">
        <v>35</v>
      </c>
      <c r="I16" s="23" t="s">
        <v>36</v>
      </c>
      <c r="J16" s="23" t="s">
        <v>36</v>
      </c>
      <c r="K16" s="23" t="s">
        <v>36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33</v>
      </c>
      <c r="AA16" s="23" t="s">
        <v>37</v>
      </c>
      <c r="AB16" s="23" t="s">
        <v>38</v>
      </c>
      <c r="AC16" s="3"/>
      <c r="AD16" s="3"/>
      <c r="AE16" s="3"/>
      <c r="AF16" s="3"/>
      <c r="AG16" s="3"/>
    </row>
    <row r="17" spans="1:33" x14ac:dyDescent="0.25">
      <c r="A17" s="4">
        <v>73396</v>
      </c>
      <c r="B17" s="1" t="s">
        <v>39</v>
      </c>
      <c r="C17" s="1" t="s">
        <v>40</v>
      </c>
      <c r="D17" s="5">
        <v>41197</v>
      </c>
      <c r="E17" s="4">
        <v>95</v>
      </c>
      <c r="F17" s="4">
        <v>8.0399999999999991</v>
      </c>
      <c r="G17" s="4">
        <v>53.6</v>
      </c>
      <c r="H17" s="1">
        <v>0</v>
      </c>
      <c r="I17" s="7">
        <f>G17*50/61</f>
        <v>43.934426229508198</v>
      </c>
      <c r="J17" s="7">
        <f>H17*50/30</f>
        <v>0</v>
      </c>
      <c r="K17" s="7">
        <f>I17+J17</f>
        <v>43.934426229508198</v>
      </c>
      <c r="L17" s="4">
        <v>1.9</v>
      </c>
      <c r="M17" s="4">
        <v>1.8</v>
      </c>
      <c r="N17" s="4">
        <v>5.98</v>
      </c>
      <c r="O17" s="4">
        <v>1.74</v>
      </c>
      <c r="P17" s="9">
        <v>7.3</v>
      </c>
      <c r="Q17" s="4">
        <v>3.45</v>
      </c>
      <c r="R17" s="4">
        <v>12.2</v>
      </c>
      <c r="S17" s="10">
        <v>2E-3</v>
      </c>
      <c r="T17" s="10" t="s">
        <v>41</v>
      </c>
      <c r="U17" s="10">
        <v>1E-3</v>
      </c>
      <c r="V17" s="10">
        <v>2E-3</v>
      </c>
      <c r="W17" s="10">
        <v>2E-3</v>
      </c>
      <c r="X17" s="4">
        <v>0.08</v>
      </c>
      <c r="Y17" s="4">
        <v>51</v>
      </c>
      <c r="Z17" s="4">
        <v>0.5</v>
      </c>
      <c r="AA17" s="4">
        <v>0.4</v>
      </c>
      <c r="AB17" s="13" t="s">
        <v>56</v>
      </c>
      <c r="AD17" s="3"/>
      <c r="AE17" s="3"/>
      <c r="AF17" s="3"/>
      <c r="AG17" s="3"/>
    </row>
    <row r="18" spans="1:33" x14ac:dyDescent="0.25">
      <c r="A18" s="4">
        <v>73397</v>
      </c>
      <c r="B18" s="1" t="s">
        <v>42</v>
      </c>
      <c r="C18" s="1" t="s">
        <v>43</v>
      </c>
      <c r="D18" s="5">
        <v>41197</v>
      </c>
      <c r="E18" s="4">
        <v>101</v>
      </c>
      <c r="F18" s="4">
        <v>7.95</v>
      </c>
      <c r="G18" s="4">
        <v>48.2</v>
      </c>
      <c r="H18" s="1">
        <v>0</v>
      </c>
      <c r="I18" s="7">
        <f t="shared" ref="I18:I22" si="0">G18*50/61</f>
        <v>39.508196721311478</v>
      </c>
      <c r="J18" s="7">
        <f t="shared" ref="J18:J22" si="1">H18*50/30</f>
        <v>0</v>
      </c>
      <c r="K18" s="7">
        <f t="shared" ref="K18:K22" si="2">I18+J18</f>
        <v>39.508196721311478</v>
      </c>
      <c r="L18" s="4">
        <v>5.8</v>
      </c>
      <c r="M18" s="4">
        <v>1.9</v>
      </c>
      <c r="N18" s="4">
        <v>6.95</v>
      </c>
      <c r="O18" s="4">
        <v>1.52</v>
      </c>
      <c r="P18" s="4">
        <v>8.94</v>
      </c>
      <c r="Q18" s="4">
        <v>3.07</v>
      </c>
      <c r="R18" s="4">
        <v>14.6</v>
      </c>
      <c r="S18" s="10">
        <v>4.0000000000000001E-3</v>
      </c>
      <c r="T18" s="10" t="s">
        <v>41</v>
      </c>
      <c r="U18" s="10">
        <v>3.0000000000000001E-3</v>
      </c>
      <c r="V18" s="10">
        <v>3.0000000000000001E-3</v>
      </c>
      <c r="W18" s="10">
        <v>0.01</v>
      </c>
      <c r="X18" s="4">
        <v>0.17</v>
      </c>
      <c r="Y18" s="4">
        <v>57</v>
      </c>
      <c r="Z18" s="4">
        <v>2.8</v>
      </c>
      <c r="AA18" s="4">
        <v>1.5</v>
      </c>
      <c r="AB18" s="4">
        <v>2</v>
      </c>
      <c r="AD18" s="3"/>
      <c r="AE18" s="3"/>
      <c r="AF18" s="3"/>
      <c r="AG18" s="3"/>
    </row>
    <row r="19" spans="1:33" x14ac:dyDescent="0.25">
      <c r="A19" s="4">
        <v>73398</v>
      </c>
      <c r="B19" s="1" t="s">
        <v>44</v>
      </c>
      <c r="C19" s="1" t="s">
        <v>45</v>
      </c>
      <c r="D19" s="5">
        <v>41197</v>
      </c>
      <c r="E19" s="4">
        <v>110</v>
      </c>
      <c r="F19" s="4">
        <v>8.07</v>
      </c>
      <c r="G19" s="4">
        <v>50.5</v>
      </c>
      <c r="H19" s="1">
        <v>0</v>
      </c>
      <c r="I19" s="7">
        <f t="shared" si="0"/>
        <v>41.393442622950822</v>
      </c>
      <c r="J19" s="7">
        <f t="shared" si="1"/>
        <v>0</v>
      </c>
      <c r="K19" s="7">
        <f t="shared" si="2"/>
        <v>41.393442622950822</v>
      </c>
      <c r="L19" s="4">
        <v>5.8</v>
      </c>
      <c r="M19" s="4">
        <v>4.5</v>
      </c>
      <c r="N19" s="4">
        <v>7.27</v>
      </c>
      <c r="O19" s="4">
        <v>1.57</v>
      </c>
      <c r="P19" s="4">
        <v>9.56</v>
      </c>
      <c r="Q19" s="4">
        <v>3.65</v>
      </c>
      <c r="R19" s="4">
        <v>14.7</v>
      </c>
      <c r="S19" s="10">
        <v>3.0000000000000001E-3</v>
      </c>
      <c r="T19" s="10" t="s">
        <v>41</v>
      </c>
      <c r="U19" s="10">
        <v>4.0000000000000001E-3</v>
      </c>
      <c r="V19" s="10">
        <v>3.0000000000000001E-3</v>
      </c>
      <c r="W19" s="10">
        <v>0.01</v>
      </c>
      <c r="X19" s="4">
        <v>0.18</v>
      </c>
      <c r="Y19" s="4">
        <v>65</v>
      </c>
      <c r="Z19" s="4">
        <v>3.2</v>
      </c>
      <c r="AA19" s="4">
        <v>1.7</v>
      </c>
      <c r="AB19" s="4">
        <v>2</v>
      </c>
      <c r="AD19" s="3"/>
      <c r="AE19" s="3"/>
      <c r="AF19" s="3"/>
      <c r="AG19" s="3"/>
    </row>
    <row r="20" spans="1:33" x14ac:dyDescent="0.25">
      <c r="A20" s="4">
        <v>73399</v>
      </c>
      <c r="B20" s="1" t="s">
        <v>46</v>
      </c>
      <c r="C20" s="1" t="s">
        <v>47</v>
      </c>
      <c r="D20" s="5">
        <v>41197</v>
      </c>
      <c r="E20" s="4">
        <v>118</v>
      </c>
      <c r="F20" s="9">
        <v>8</v>
      </c>
      <c r="G20" s="4">
        <v>52.3</v>
      </c>
      <c r="H20" s="1">
        <v>0</v>
      </c>
      <c r="I20" s="7">
        <f t="shared" si="0"/>
        <v>42.868852459016395</v>
      </c>
      <c r="J20" s="7">
        <f t="shared" si="1"/>
        <v>0</v>
      </c>
      <c r="K20" s="7">
        <f t="shared" si="2"/>
        <v>42.868852459016395</v>
      </c>
      <c r="L20" s="11">
        <v>6</v>
      </c>
      <c r="M20" s="11">
        <v>7</v>
      </c>
      <c r="N20" s="4">
        <v>7.55</v>
      </c>
      <c r="O20" s="4">
        <v>1.57</v>
      </c>
      <c r="P20" s="4">
        <v>10.1</v>
      </c>
      <c r="Q20" s="4">
        <v>4.04</v>
      </c>
      <c r="R20" s="11">
        <v>15</v>
      </c>
      <c r="S20" s="10">
        <v>4.0000000000000001E-3</v>
      </c>
      <c r="T20" s="10" t="s">
        <v>41</v>
      </c>
      <c r="U20" s="10">
        <v>7.0000000000000001E-3</v>
      </c>
      <c r="V20" s="10">
        <v>4.0000000000000001E-3</v>
      </c>
      <c r="W20" s="10">
        <v>1.4999999999999999E-2</v>
      </c>
      <c r="X20" s="4">
        <v>0.18</v>
      </c>
      <c r="Y20" s="4">
        <v>67</v>
      </c>
      <c r="Z20" s="4">
        <v>6.5</v>
      </c>
      <c r="AA20" s="4">
        <v>2.8</v>
      </c>
      <c r="AB20" s="4">
        <v>2</v>
      </c>
      <c r="AD20" s="3"/>
      <c r="AE20" s="3"/>
      <c r="AF20" s="3"/>
      <c r="AG20" s="3"/>
    </row>
    <row r="21" spans="1:33" x14ac:dyDescent="0.25">
      <c r="A21" s="4">
        <v>73400</v>
      </c>
      <c r="B21" s="12" t="s">
        <v>48</v>
      </c>
      <c r="C21" s="1"/>
      <c r="D21" s="5">
        <v>41197</v>
      </c>
      <c r="E21" s="4">
        <v>119</v>
      </c>
      <c r="F21" s="4">
        <v>8.11</v>
      </c>
      <c r="G21" s="4">
        <v>53.4</v>
      </c>
      <c r="H21" s="1">
        <v>0</v>
      </c>
      <c r="I21" s="7">
        <f t="shared" si="0"/>
        <v>43.770491803278688</v>
      </c>
      <c r="J21" s="7">
        <f t="shared" si="1"/>
        <v>0</v>
      </c>
      <c r="K21" s="7">
        <f t="shared" si="2"/>
        <v>43.770491803278688</v>
      </c>
      <c r="L21" s="11">
        <v>6</v>
      </c>
      <c r="M21" s="4">
        <v>7.1</v>
      </c>
      <c r="N21" s="4">
        <v>7.68</v>
      </c>
      <c r="O21" s="4">
        <v>1.59</v>
      </c>
      <c r="P21" s="4">
        <v>10.3</v>
      </c>
      <c r="Q21" s="4">
        <v>4.13</v>
      </c>
      <c r="R21" s="4">
        <v>15.2</v>
      </c>
      <c r="S21" s="10">
        <v>4.0000000000000001E-3</v>
      </c>
      <c r="T21" s="10" t="s">
        <v>41</v>
      </c>
      <c r="U21" s="10">
        <v>0.01</v>
      </c>
      <c r="V21" s="10">
        <v>4.0000000000000001E-3</v>
      </c>
      <c r="W21" s="10">
        <v>1.2E-2</v>
      </c>
      <c r="X21" s="4">
        <v>0.17</v>
      </c>
      <c r="Y21" s="4">
        <v>67</v>
      </c>
      <c r="Z21" s="4">
        <v>2.8</v>
      </c>
      <c r="AA21" s="4">
        <v>1.6</v>
      </c>
      <c r="AB21" s="4">
        <v>5</v>
      </c>
      <c r="AD21" s="3"/>
      <c r="AE21" s="3"/>
      <c r="AF21" s="3"/>
      <c r="AG21" s="3"/>
    </row>
    <row r="22" spans="1:33" x14ac:dyDescent="0.25">
      <c r="A22" s="4">
        <v>73401</v>
      </c>
      <c r="B22" s="12" t="s">
        <v>50</v>
      </c>
      <c r="D22" s="5">
        <v>41197</v>
      </c>
      <c r="E22" s="4">
        <v>239</v>
      </c>
      <c r="F22" s="4">
        <v>7.99</v>
      </c>
      <c r="G22" s="4">
        <v>82.7</v>
      </c>
      <c r="H22" s="1">
        <v>0</v>
      </c>
      <c r="I22" s="7">
        <f t="shared" si="0"/>
        <v>67.786885245901644</v>
      </c>
      <c r="J22" s="7">
        <f t="shared" si="1"/>
        <v>0</v>
      </c>
      <c r="K22" s="7">
        <f t="shared" si="2"/>
        <v>67.786885245901644</v>
      </c>
      <c r="L22" s="4">
        <v>21.2</v>
      </c>
      <c r="M22" s="4">
        <v>19.7</v>
      </c>
      <c r="N22" s="4">
        <v>23.6</v>
      </c>
      <c r="O22" s="4">
        <v>3.38</v>
      </c>
      <c r="P22" s="4">
        <v>14.5</v>
      </c>
      <c r="Q22" s="4">
        <v>6.07</v>
      </c>
      <c r="R22" s="4">
        <v>15.2</v>
      </c>
      <c r="S22" s="10">
        <v>2.1000000000000001E-2</v>
      </c>
      <c r="T22" s="10">
        <v>2E-3</v>
      </c>
      <c r="U22" s="10">
        <v>5.0999999999999997E-2</v>
      </c>
      <c r="V22" s="10">
        <v>2.8000000000000001E-2</v>
      </c>
      <c r="W22" s="10">
        <v>5.3999999999999999E-2</v>
      </c>
      <c r="X22" s="4">
        <v>0.34</v>
      </c>
      <c r="Y22" s="4">
        <v>138</v>
      </c>
      <c r="Z22" s="4">
        <v>7.4</v>
      </c>
      <c r="AA22" s="4">
        <v>2.2000000000000002</v>
      </c>
      <c r="AB22" s="4">
        <v>5</v>
      </c>
      <c r="AD22" s="3"/>
      <c r="AE22" s="3"/>
      <c r="AF22" s="3"/>
      <c r="AG22" s="3"/>
    </row>
    <row r="23" spans="1:33" x14ac:dyDescent="0.25">
      <c r="A23" s="1"/>
      <c r="B23" s="1"/>
      <c r="C23" s="1"/>
      <c r="D23" s="14"/>
      <c r="E23" s="6"/>
      <c r="F23" s="7"/>
      <c r="G23" s="1"/>
      <c r="H23" s="8"/>
      <c r="I23" s="1"/>
      <c r="J23" s="1"/>
      <c r="K23" s="8"/>
      <c r="L23" s="1"/>
      <c r="M23" s="1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24"/>
      <c r="B24" s="12"/>
      <c r="C24" s="24"/>
      <c r="D24" s="25"/>
      <c r="E24" s="24"/>
      <c r="F24" s="24"/>
      <c r="G24" s="24"/>
      <c r="H24" s="12"/>
      <c r="I24" s="1"/>
      <c r="J24" s="1"/>
      <c r="K24" s="8"/>
      <c r="L24" s="1"/>
      <c r="M24" s="1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26" t="s">
        <v>68</v>
      </c>
      <c r="B25" s="26"/>
      <c r="D25" s="34">
        <v>41316</v>
      </c>
      <c r="F25" s="24"/>
      <c r="G25" s="24"/>
      <c r="H25" s="12"/>
      <c r="I25" s="1"/>
      <c r="J25" s="1"/>
      <c r="K25" s="8"/>
      <c r="L25" s="1"/>
      <c r="M25" s="1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29" t="s">
        <v>69</v>
      </c>
      <c r="D26" s="29" t="s">
        <v>3</v>
      </c>
      <c r="F26" s="24"/>
      <c r="G26" s="24"/>
      <c r="H26" s="12"/>
      <c r="I26" s="1"/>
      <c r="J26" s="1"/>
      <c r="K26" s="1"/>
      <c r="L26" s="1"/>
      <c r="M26" s="1"/>
      <c r="N26" s="1"/>
      <c r="O26" s="1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24"/>
      <c r="B27" s="12"/>
      <c r="C27" s="24"/>
      <c r="D27" s="25"/>
      <c r="E27" s="24"/>
      <c r="F27" s="24"/>
      <c r="G27" s="24"/>
      <c r="H27" s="12"/>
      <c r="I27" s="1"/>
      <c r="J27" s="1"/>
      <c r="K27" s="1"/>
      <c r="L27" s="1"/>
      <c r="M27" s="1"/>
      <c r="N27" s="1"/>
      <c r="O27" s="1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D28" s="14"/>
      <c r="E28" s="1"/>
      <c r="F28" s="8"/>
      <c r="G28" s="1"/>
      <c r="H28" s="16"/>
    </row>
    <row r="29" spans="1:33" x14ac:dyDescent="0.25">
      <c r="A29" s="31" t="s">
        <v>70</v>
      </c>
      <c r="B29" s="1"/>
      <c r="C29" s="15"/>
      <c r="D29" s="14"/>
      <c r="E29" s="1"/>
      <c r="F29" s="8"/>
      <c r="G29" s="1"/>
      <c r="H29" s="16"/>
    </row>
    <row r="30" spans="1:33" x14ac:dyDescent="0.25">
      <c r="A30" s="12" t="s">
        <v>71</v>
      </c>
      <c r="B30" s="1"/>
      <c r="C30" s="15"/>
      <c r="D30" s="14"/>
      <c r="E30" s="1"/>
      <c r="F30" s="8"/>
      <c r="G30" s="1"/>
      <c r="H30" s="16"/>
    </row>
    <row r="31" spans="1:33" x14ac:dyDescent="0.25">
      <c r="A31" s="1"/>
      <c r="D31" s="14"/>
      <c r="E31" s="1"/>
      <c r="F31" s="8"/>
      <c r="G31" s="1"/>
      <c r="H31" s="16"/>
    </row>
    <row r="32" spans="1:33" x14ac:dyDescent="0.25">
      <c r="A32" s="1" t="s">
        <v>0</v>
      </c>
      <c r="B32" s="1" t="s">
        <v>1</v>
      </c>
      <c r="C32" s="2" t="s">
        <v>3</v>
      </c>
      <c r="D32" s="1" t="s">
        <v>4</v>
      </c>
      <c r="E32" s="1" t="s">
        <v>5</v>
      </c>
      <c r="F32" s="1" t="s">
        <v>6</v>
      </c>
      <c r="G32" s="1" t="s">
        <v>7</v>
      </c>
      <c r="H32" s="12" t="s">
        <v>72</v>
      </c>
    </row>
    <row r="33" spans="1:8" x14ac:dyDescent="0.25">
      <c r="A33" s="23"/>
      <c r="B33" s="23"/>
      <c r="C33" s="23"/>
      <c r="D33" s="23"/>
      <c r="E33" s="23" t="s">
        <v>31</v>
      </c>
      <c r="F33" s="23" t="s">
        <v>32</v>
      </c>
      <c r="G33" s="23"/>
      <c r="H33" s="23" t="s">
        <v>33</v>
      </c>
    </row>
    <row r="34" spans="1:8" x14ac:dyDescent="0.25">
      <c r="A34" s="3">
        <v>73396</v>
      </c>
      <c r="B34" s="1" t="s">
        <v>39</v>
      </c>
      <c r="C34" s="50">
        <v>41197</v>
      </c>
      <c r="D34" s="32">
        <v>0.42083333333333334</v>
      </c>
      <c r="E34" s="9">
        <v>14.9</v>
      </c>
      <c r="F34" s="4">
        <v>95</v>
      </c>
      <c r="G34" s="4">
        <v>7.85</v>
      </c>
      <c r="H34" s="4">
        <v>7.98</v>
      </c>
    </row>
    <row r="35" spans="1:8" x14ac:dyDescent="0.25">
      <c r="A35" s="3">
        <v>73397</v>
      </c>
      <c r="B35" s="1" t="s">
        <v>42</v>
      </c>
      <c r="C35" s="50">
        <v>41197</v>
      </c>
      <c r="D35" s="32">
        <v>0.46527777777777773</v>
      </c>
      <c r="E35" s="9">
        <v>12.3</v>
      </c>
      <c r="F35" s="4">
        <v>99</v>
      </c>
      <c r="G35" s="4">
        <v>8.08</v>
      </c>
      <c r="H35" s="4">
        <v>9.1199999999999992</v>
      </c>
    </row>
    <row r="36" spans="1:8" x14ac:dyDescent="0.25">
      <c r="A36" s="3">
        <v>73398</v>
      </c>
      <c r="B36" s="1" t="s">
        <v>44</v>
      </c>
      <c r="C36" s="50">
        <v>41197</v>
      </c>
      <c r="D36" s="32">
        <v>0.48194444444444445</v>
      </c>
      <c r="E36" s="4">
        <v>13.07</v>
      </c>
      <c r="F36" s="4">
        <v>109</v>
      </c>
      <c r="G36" s="4">
        <v>8.27</v>
      </c>
      <c r="H36" s="4">
        <v>9.56</v>
      </c>
    </row>
    <row r="37" spans="1:8" x14ac:dyDescent="0.25">
      <c r="A37" s="3">
        <v>73399</v>
      </c>
      <c r="B37" s="1" t="s">
        <v>46</v>
      </c>
      <c r="C37" s="50">
        <v>41197</v>
      </c>
      <c r="D37" s="32">
        <v>0.49652777777777773</v>
      </c>
      <c r="E37" s="4">
        <v>13.11</v>
      </c>
      <c r="F37" s="4">
        <v>117</v>
      </c>
      <c r="G37" s="4">
        <v>8.2100000000000009</v>
      </c>
      <c r="H37" s="4">
        <v>9.41</v>
      </c>
    </row>
    <row r="38" spans="1:8" x14ac:dyDescent="0.25">
      <c r="A38" s="3">
        <v>73400</v>
      </c>
      <c r="B38" s="12" t="s">
        <v>48</v>
      </c>
      <c r="C38" s="50">
        <v>41197</v>
      </c>
      <c r="D38" s="32">
        <v>0.51666666666666672</v>
      </c>
      <c r="E38" s="9">
        <v>13.4</v>
      </c>
      <c r="F38" s="4">
        <v>119</v>
      </c>
      <c r="G38" s="4">
        <v>8.3699999999999992</v>
      </c>
      <c r="H38" s="4">
        <v>9.81</v>
      </c>
    </row>
    <row r="39" spans="1:8" x14ac:dyDescent="0.25">
      <c r="A39" s="3">
        <v>73401</v>
      </c>
      <c r="B39" s="12" t="s">
        <v>50</v>
      </c>
      <c r="C39" s="50">
        <v>41197</v>
      </c>
      <c r="D39" s="32">
        <v>0.53472222222222221</v>
      </c>
      <c r="E39" s="4">
        <v>14.22</v>
      </c>
      <c r="F39" s="4">
        <v>240</v>
      </c>
      <c r="G39" s="4">
        <v>8.19</v>
      </c>
      <c r="H39" s="4">
        <v>9.48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/>
  </sheetViews>
  <sheetFormatPr defaultColWidth="9.109375" defaultRowHeight="13.2" x14ac:dyDescent="0.25"/>
  <cols>
    <col min="1" max="1" width="7.109375" style="4" customWidth="1"/>
    <col min="2" max="2" width="30.33203125" style="4" bestFit="1" customWidth="1"/>
    <col min="3" max="3" width="9.44140625" style="4" bestFit="1" customWidth="1"/>
    <col min="4" max="4" width="9.109375" style="4" bestFit="1" customWidth="1"/>
    <col min="5" max="5" width="8.6640625" style="4" customWidth="1"/>
    <col min="6" max="6" width="8.6640625" style="9" customWidth="1"/>
    <col min="7" max="27" width="8.6640625" style="4" customWidth="1"/>
    <col min="28" max="28" width="6" style="4" bestFit="1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F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22" t="s">
        <v>86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 x14ac:dyDescent="0.25">
      <c r="F14" s="4"/>
    </row>
    <row r="15" spans="1:33" s="35" customFormat="1" x14ac:dyDescent="0.25">
      <c r="A15" s="12" t="s">
        <v>0</v>
      </c>
      <c r="B15" s="12" t="s">
        <v>1</v>
      </c>
      <c r="C15" s="12" t="s">
        <v>3</v>
      </c>
      <c r="D15" s="12" t="s">
        <v>9</v>
      </c>
      <c r="E15" s="12" t="s">
        <v>10</v>
      </c>
      <c r="F15" s="12" t="s">
        <v>11</v>
      </c>
      <c r="G15" s="12" t="s">
        <v>12</v>
      </c>
      <c r="H15" s="12" t="s">
        <v>11</v>
      </c>
      <c r="I15" s="12" t="s">
        <v>12</v>
      </c>
      <c r="J15" s="12" t="s">
        <v>13</v>
      </c>
      <c r="K15" s="12" t="s">
        <v>14</v>
      </c>
      <c r="L15" s="12" t="s">
        <v>15</v>
      </c>
      <c r="M15" s="12" t="s">
        <v>16</v>
      </c>
      <c r="N15" s="12" t="s">
        <v>17</v>
      </c>
      <c r="O15" s="12" t="s">
        <v>18</v>
      </c>
      <c r="P15" s="12" t="s">
        <v>19</v>
      </c>
      <c r="Q15" s="12" t="s">
        <v>20</v>
      </c>
      <c r="R15" s="12" t="s">
        <v>21</v>
      </c>
      <c r="S15" s="12" t="s">
        <v>22</v>
      </c>
      <c r="T15" s="12" t="s">
        <v>23</v>
      </c>
      <c r="U15" s="12" t="s">
        <v>24</v>
      </c>
      <c r="V15" s="12" t="s">
        <v>25</v>
      </c>
      <c r="W15" s="12" t="s">
        <v>26</v>
      </c>
      <c r="X15" s="12" t="s">
        <v>27</v>
      </c>
      <c r="Y15" s="12" t="s">
        <v>28</v>
      </c>
      <c r="Z15" s="12" t="s">
        <v>29</v>
      </c>
      <c r="AA15" s="12" t="s">
        <v>30</v>
      </c>
    </row>
    <row r="16" spans="1:33" s="36" customFormat="1" ht="10.199999999999999" x14ac:dyDescent="0.2">
      <c r="A16" s="23"/>
      <c r="B16" s="23"/>
      <c r="C16" s="23"/>
      <c r="D16" s="23" t="s">
        <v>32</v>
      </c>
      <c r="E16" s="23"/>
      <c r="F16" s="23" t="s">
        <v>34</v>
      </c>
      <c r="G16" s="23" t="s">
        <v>35</v>
      </c>
      <c r="H16" s="23" t="s">
        <v>36</v>
      </c>
      <c r="I16" s="23" t="s">
        <v>36</v>
      </c>
      <c r="J16" s="23" t="s">
        <v>36</v>
      </c>
      <c r="K16" s="23" t="s">
        <v>33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37</v>
      </c>
      <c r="AA16" s="23" t="s">
        <v>38</v>
      </c>
    </row>
    <row r="17" spans="1:33" x14ac:dyDescent="0.25">
      <c r="A17" s="4">
        <v>73447</v>
      </c>
      <c r="B17" s="4" t="s">
        <v>80</v>
      </c>
      <c r="C17" s="5">
        <v>41218</v>
      </c>
      <c r="D17" s="4">
        <v>99</v>
      </c>
      <c r="E17" s="4">
        <v>7.98</v>
      </c>
      <c r="F17" s="4">
        <v>52.6</v>
      </c>
      <c r="G17" s="4">
        <v>0</v>
      </c>
      <c r="H17" s="7">
        <f>F17*50/61</f>
        <v>43.114754098360656</v>
      </c>
      <c r="I17" s="7">
        <f>G17*50/30</f>
        <v>0</v>
      </c>
      <c r="J17" s="7">
        <f>H17+I17</f>
        <v>43.114754098360656</v>
      </c>
      <c r="K17" s="11">
        <v>2</v>
      </c>
      <c r="L17" s="4">
        <v>1.9</v>
      </c>
      <c r="M17" s="9">
        <v>6</v>
      </c>
      <c r="N17" s="4">
        <v>1.72</v>
      </c>
      <c r="O17" s="4">
        <v>9.0399999999999991</v>
      </c>
      <c r="P17" s="4">
        <v>3.12</v>
      </c>
      <c r="Q17" s="4">
        <v>18.100000000000001</v>
      </c>
      <c r="R17" s="10">
        <v>7.0000000000000001E-3</v>
      </c>
      <c r="S17" s="10" t="s">
        <v>41</v>
      </c>
      <c r="T17" s="10">
        <v>3.0000000000000001E-3</v>
      </c>
      <c r="U17" s="10" t="s">
        <v>41</v>
      </c>
      <c r="V17" s="10">
        <v>3.0000000000000001E-3</v>
      </c>
      <c r="W17" s="4">
        <v>0.16</v>
      </c>
      <c r="X17" s="4">
        <v>68</v>
      </c>
      <c r="Y17" s="4">
        <v>0.2</v>
      </c>
      <c r="Z17" s="11">
        <v>1</v>
      </c>
      <c r="AA17" s="4">
        <v>1</v>
      </c>
      <c r="AB17" s="3"/>
      <c r="AC17" s="3"/>
      <c r="AD17" s="3"/>
      <c r="AE17" s="3"/>
      <c r="AF17" s="3"/>
      <c r="AG17" s="3"/>
    </row>
    <row r="18" spans="1:33" x14ac:dyDescent="0.25">
      <c r="A18" s="4">
        <v>73448</v>
      </c>
      <c r="B18" s="4" t="s">
        <v>42</v>
      </c>
      <c r="C18" s="5">
        <v>41218</v>
      </c>
      <c r="D18" s="4">
        <v>106</v>
      </c>
      <c r="E18" s="4">
        <v>7.92</v>
      </c>
      <c r="F18" s="4">
        <v>52.9</v>
      </c>
      <c r="G18" s="4">
        <v>0</v>
      </c>
      <c r="H18" s="7">
        <f t="shared" ref="H18:H24" si="0">F18*50/61</f>
        <v>43.360655737704917</v>
      </c>
      <c r="I18" s="7">
        <f t="shared" ref="I18:I24" si="1">G18*50/30</f>
        <v>0</v>
      </c>
      <c r="J18" s="7">
        <f t="shared" ref="J18:J24" si="2">H18+I18</f>
        <v>43.360655737704917</v>
      </c>
      <c r="K18" s="4">
        <v>3.9</v>
      </c>
      <c r="L18" s="4">
        <v>2.4</v>
      </c>
      <c r="M18" s="4">
        <v>6.56</v>
      </c>
      <c r="N18" s="4">
        <v>1.64</v>
      </c>
      <c r="O18" s="4">
        <v>9.4700000000000006</v>
      </c>
      <c r="P18" s="4">
        <v>3.59</v>
      </c>
      <c r="Q18" s="4">
        <v>12.3</v>
      </c>
      <c r="R18" s="10">
        <v>7.0000000000000001E-3</v>
      </c>
      <c r="S18" s="10" t="s">
        <v>41</v>
      </c>
      <c r="T18" s="10">
        <v>4.0000000000000001E-3</v>
      </c>
      <c r="U18" s="10">
        <v>3.0000000000000001E-3</v>
      </c>
      <c r="V18" s="10">
        <v>8.9999999999999993E-3</v>
      </c>
      <c r="W18" s="9">
        <v>0.2</v>
      </c>
      <c r="X18" s="4">
        <v>73</v>
      </c>
      <c r="Y18" s="4">
        <v>2.1</v>
      </c>
      <c r="Z18" s="11">
        <v>2</v>
      </c>
      <c r="AA18" s="4">
        <v>2</v>
      </c>
      <c r="AB18" s="3"/>
      <c r="AC18" s="3"/>
      <c r="AD18" s="3"/>
      <c r="AE18" s="3"/>
      <c r="AF18" s="3"/>
      <c r="AG18" s="3"/>
    </row>
    <row r="19" spans="1:33" x14ac:dyDescent="0.25">
      <c r="A19" s="4">
        <v>73449</v>
      </c>
      <c r="B19" s="4" t="s">
        <v>44</v>
      </c>
      <c r="C19" s="5">
        <v>41218</v>
      </c>
      <c r="D19" s="4">
        <v>114</v>
      </c>
      <c r="E19" s="4">
        <v>7.98</v>
      </c>
      <c r="F19" s="4">
        <v>54.3</v>
      </c>
      <c r="G19" s="4">
        <v>0</v>
      </c>
      <c r="H19" s="7">
        <f t="shared" si="0"/>
        <v>44.508196721311478</v>
      </c>
      <c r="I19" s="7">
        <f t="shared" si="1"/>
        <v>0</v>
      </c>
      <c r="J19" s="7">
        <f t="shared" si="2"/>
        <v>44.508196721311478</v>
      </c>
      <c r="K19" s="4">
        <v>3.9</v>
      </c>
      <c r="L19" s="4">
        <v>4.4000000000000004</v>
      </c>
      <c r="M19" s="4">
        <v>6.69</v>
      </c>
      <c r="N19" s="4">
        <v>1.62</v>
      </c>
      <c r="O19" s="4">
        <v>10.1</v>
      </c>
      <c r="P19" s="4">
        <v>3.91</v>
      </c>
      <c r="Q19" s="4">
        <v>15.3</v>
      </c>
      <c r="R19" s="10">
        <v>5.0000000000000001E-3</v>
      </c>
      <c r="S19" s="10" t="s">
        <v>41</v>
      </c>
      <c r="T19" s="10">
        <v>5.0000000000000001E-3</v>
      </c>
      <c r="U19" s="10">
        <v>3.0000000000000001E-3</v>
      </c>
      <c r="V19" s="10">
        <v>8.9999999999999993E-3</v>
      </c>
      <c r="W19" s="4">
        <v>0.19</v>
      </c>
      <c r="X19" s="4">
        <v>73</v>
      </c>
      <c r="Y19" s="4">
        <v>2.4</v>
      </c>
      <c r="Z19" s="11">
        <v>1.2</v>
      </c>
      <c r="AA19" s="4">
        <v>3</v>
      </c>
      <c r="AB19" s="3"/>
      <c r="AC19" s="3"/>
      <c r="AD19" s="3"/>
      <c r="AE19" s="3"/>
      <c r="AF19" s="3"/>
      <c r="AG19" s="3"/>
    </row>
    <row r="20" spans="1:33" x14ac:dyDescent="0.25">
      <c r="A20" s="4">
        <v>73450</v>
      </c>
      <c r="B20" s="4" t="s">
        <v>46</v>
      </c>
      <c r="C20" s="5">
        <v>41218</v>
      </c>
      <c r="D20" s="4">
        <v>119</v>
      </c>
      <c r="E20" s="4">
        <v>7.99</v>
      </c>
      <c r="F20" s="4">
        <v>55.5</v>
      </c>
      <c r="G20" s="4">
        <v>0</v>
      </c>
      <c r="H20" s="7">
        <f t="shared" si="0"/>
        <v>45.491803278688522</v>
      </c>
      <c r="I20" s="7">
        <f t="shared" si="1"/>
        <v>0</v>
      </c>
      <c r="J20" s="7">
        <f t="shared" si="2"/>
        <v>45.491803278688522</v>
      </c>
      <c r="K20" s="4">
        <v>4.0999999999999996</v>
      </c>
      <c r="L20" s="4">
        <v>5.9</v>
      </c>
      <c r="M20" s="4">
        <v>6.91</v>
      </c>
      <c r="N20" s="4">
        <v>1.65</v>
      </c>
      <c r="O20" s="4">
        <v>10.6</v>
      </c>
      <c r="P20" s="9">
        <v>4.0999999999999996</v>
      </c>
      <c r="Q20" s="4">
        <v>15.5</v>
      </c>
      <c r="R20" s="10">
        <v>4.0000000000000001E-3</v>
      </c>
      <c r="S20" s="10" t="s">
        <v>41</v>
      </c>
      <c r="T20" s="10">
        <v>6.0000000000000001E-3</v>
      </c>
      <c r="U20" s="10">
        <v>3.0000000000000001E-3</v>
      </c>
      <c r="V20" s="10">
        <v>1.0999999999999999E-2</v>
      </c>
      <c r="W20" s="4">
        <v>0.24</v>
      </c>
      <c r="X20" s="4">
        <v>75</v>
      </c>
      <c r="Y20" s="4">
        <v>3.5</v>
      </c>
      <c r="Z20" s="11">
        <v>2</v>
      </c>
      <c r="AA20" s="4">
        <v>3</v>
      </c>
      <c r="AB20" s="3"/>
      <c r="AC20" s="3"/>
      <c r="AD20" s="3"/>
      <c r="AE20" s="3"/>
      <c r="AF20" s="3"/>
      <c r="AG20" s="3"/>
    </row>
    <row r="21" spans="1:33" x14ac:dyDescent="0.25">
      <c r="A21" s="4">
        <v>73451</v>
      </c>
      <c r="B21" s="4" t="s">
        <v>48</v>
      </c>
      <c r="C21" s="5">
        <v>41218</v>
      </c>
      <c r="D21" s="4">
        <v>124</v>
      </c>
      <c r="E21" s="4">
        <v>8.15</v>
      </c>
      <c r="F21" s="4">
        <v>56.1</v>
      </c>
      <c r="G21" s="4">
        <v>0</v>
      </c>
      <c r="H21" s="7">
        <f t="shared" si="0"/>
        <v>45.983606557377051</v>
      </c>
      <c r="I21" s="7">
        <f t="shared" si="1"/>
        <v>0</v>
      </c>
      <c r="J21" s="7">
        <f t="shared" si="2"/>
        <v>45.983606557377051</v>
      </c>
      <c r="K21" s="4">
        <v>4.7</v>
      </c>
      <c r="L21" s="4">
        <v>6.5</v>
      </c>
      <c r="M21" s="4">
        <v>7.47</v>
      </c>
      <c r="N21" s="4">
        <v>1.67</v>
      </c>
      <c r="O21" s="4">
        <v>10.8</v>
      </c>
      <c r="P21" s="4">
        <v>4.2699999999999996</v>
      </c>
      <c r="Q21" s="4">
        <v>14.7</v>
      </c>
      <c r="R21" s="10">
        <v>5.0000000000000001E-3</v>
      </c>
      <c r="S21" s="10" t="s">
        <v>41</v>
      </c>
      <c r="T21" s="10">
        <v>5.0000000000000001E-3</v>
      </c>
      <c r="U21" s="10">
        <v>3.0000000000000001E-3</v>
      </c>
      <c r="V21" s="10">
        <v>0.01</v>
      </c>
      <c r="W21" s="4">
        <v>0.23</v>
      </c>
      <c r="X21" s="4">
        <v>80</v>
      </c>
      <c r="Y21" s="4">
        <v>2.8</v>
      </c>
      <c r="Z21" s="11">
        <v>2</v>
      </c>
      <c r="AA21" s="4">
        <v>3</v>
      </c>
      <c r="AB21" s="3"/>
      <c r="AC21" s="3"/>
      <c r="AD21" s="3"/>
      <c r="AE21" s="3"/>
      <c r="AF21" s="3"/>
      <c r="AG21" s="3"/>
    </row>
    <row r="22" spans="1:33" x14ac:dyDescent="0.25">
      <c r="A22" s="4">
        <v>73455</v>
      </c>
      <c r="B22" s="4" t="s">
        <v>87</v>
      </c>
      <c r="C22" s="5">
        <v>41219</v>
      </c>
      <c r="D22" s="4">
        <v>228</v>
      </c>
      <c r="E22" s="4">
        <v>7.98</v>
      </c>
      <c r="F22" s="4">
        <v>80.7</v>
      </c>
      <c r="G22" s="1">
        <v>0</v>
      </c>
      <c r="H22" s="7">
        <f t="shared" si="0"/>
        <v>66.147540983606561</v>
      </c>
      <c r="I22" s="7">
        <f t="shared" si="1"/>
        <v>0</v>
      </c>
      <c r="J22" s="7">
        <f t="shared" si="2"/>
        <v>66.147540983606561</v>
      </c>
      <c r="K22" s="4">
        <v>15.8</v>
      </c>
      <c r="L22" s="4">
        <v>18.399999999999999</v>
      </c>
      <c r="M22" s="4">
        <v>20.3</v>
      </c>
      <c r="N22" s="4">
        <v>3.25</v>
      </c>
      <c r="O22" s="4">
        <v>14.4</v>
      </c>
      <c r="P22" s="4">
        <v>5.95</v>
      </c>
      <c r="Q22" s="4">
        <v>17.899999999999999</v>
      </c>
      <c r="R22" s="10">
        <v>1.9E-2</v>
      </c>
      <c r="S22" s="10">
        <v>2E-3</v>
      </c>
      <c r="T22" s="10">
        <v>5.6000000000000001E-2</v>
      </c>
      <c r="U22" s="10">
        <v>2.3E-2</v>
      </c>
      <c r="V22" s="10">
        <v>4.9000000000000002E-2</v>
      </c>
      <c r="W22" s="4">
        <v>0.37</v>
      </c>
      <c r="X22" s="4">
        <v>141</v>
      </c>
      <c r="Y22" s="4">
        <v>4.7</v>
      </c>
      <c r="Z22" s="11">
        <v>2.2000000000000002</v>
      </c>
      <c r="AA22" s="4">
        <v>3</v>
      </c>
      <c r="AB22" s="3"/>
      <c r="AC22" s="3"/>
      <c r="AD22" s="3"/>
      <c r="AE22" s="3"/>
      <c r="AF22" s="3"/>
      <c r="AG22" s="3"/>
    </row>
    <row r="23" spans="1:33" s="42" customFormat="1" x14ac:dyDescent="0.25">
      <c r="A23" s="51">
        <v>73460</v>
      </c>
      <c r="B23" s="51" t="s">
        <v>88</v>
      </c>
      <c r="C23" s="52">
        <v>41219</v>
      </c>
      <c r="D23" s="51">
        <v>246</v>
      </c>
      <c r="E23" s="51">
        <v>8.06</v>
      </c>
      <c r="F23" s="51">
        <v>83.9</v>
      </c>
      <c r="G23" s="39">
        <v>0</v>
      </c>
      <c r="H23" s="53">
        <f t="shared" si="0"/>
        <v>68.770491803278688</v>
      </c>
      <c r="I23" s="53">
        <f t="shared" si="1"/>
        <v>0</v>
      </c>
      <c r="J23" s="53">
        <f t="shared" si="2"/>
        <v>68.770491803278688</v>
      </c>
      <c r="K23" s="51">
        <v>18.100000000000001</v>
      </c>
      <c r="L23" s="51">
        <v>21.1</v>
      </c>
      <c r="M23" s="51">
        <v>22.7</v>
      </c>
      <c r="N23" s="51">
        <v>3.56</v>
      </c>
      <c r="O23" s="51">
        <v>15.7</v>
      </c>
      <c r="P23" s="51">
        <v>6.53</v>
      </c>
      <c r="Q23" s="51">
        <v>17.8</v>
      </c>
      <c r="R23" s="54">
        <v>8.9999999999999993E-3</v>
      </c>
      <c r="S23" s="54" t="s">
        <v>41</v>
      </c>
      <c r="T23" s="54">
        <v>3.0000000000000001E-3</v>
      </c>
      <c r="U23" s="54">
        <v>0.02</v>
      </c>
      <c r="V23" s="54">
        <v>4.2999999999999997E-2</v>
      </c>
      <c r="W23" s="51">
        <v>0.28999999999999998</v>
      </c>
      <c r="X23" s="51">
        <v>150</v>
      </c>
      <c r="Y23" s="51">
        <v>2.8</v>
      </c>
      <c r="Z23" s="55">
        <v>2.4</v>
      </c>
      <c r="AA23" s="51">
        <v>5</v>
      </c>
    </row>
    <row r="24" spans="1:33" s="42" customFormat="1" x14ac:dyDescent="0.25">
      <c r="A24" s="51">
        <v>73461</v>
      </c>
      <c r="B24" s="51" t="s">
        <v>83</v>
      </c>
      <c r="C24" s="52">
        <v>41219</v>
      </c>
      <c r="D24" s="51">
        <v>359</v>
      </c>
      <c r="E24" s="51">
        <v>8.2899999999999991</v>
      </c>
      <c r="F24" s="51">
        <v>93.8</v>
      </c>
      <c r="G24" s="39">
        <v>0</v>
      </c>
      <c r="H24" s="53">
        <f t="shared" si="0"/>
        <v>76.885245901639351</v>
      </c>
      <c r="I24" s="53">
        <f t="shared" si="1"/>
        <v>0</v>
      </c>
      <c r="J24" s="53">
        <f t="shared" si="2"/>
        <v>76.885245901639351</v>
      </c>
      <c r="K24" s="51">
        <v>40.9</v>
      </c>
      <c r="L24" s="55">
        <v>31</v>
      </c>
      <c r="M24" s="51">
        <v>36.1</v>
      </c>
      <c r="N24" s="51">
        <v>4.21</v>
      </c>
      <c r="O24" s="51">
        <v>20.2</v>
      </c>
      <c r="P24" s="51">
        <v>8.69</v>
      </c>
      <c r="Q24" s="51">
        <v>18.5</v>
      </c>
      <c r="R24" s="54">
        <v>7.0000000000000001E-3</v>
      </c>
      <c r="S24" s="54" t="s">
        <v>41</v>
      </c>
      <c r="T24" s="54" t="s">
        <v>41</v>
      </c>
      <c r="U24" s="54">
        <v>0.02</v>
      </c>
      <c r="V24" s="54">
        <v>3.9E-2</v>
      </c>
      <c r="W24" s="51">
        <v>0.26</v>
      </c>
      <c r="X24" s="51">
        <v>209</v>
      </c>
      <c r="Y24" s="51">
        <v>1.5</v>
      </c>
      <c r="Z24" s="55">
        <v>1.6</v>
      </c>
      <c r="AA24" s="51">
        <v>7</v>
      </c>
    </row>
    <row r="25" spans="1:33" x14ac:dyDescent="0.25">
      <c r="C25" s="5"/>
      <c r="F25" s="4"/>
      <c r="H25" s="7"/>
      <c r="I25" s="7"/>
      <c r="J25" s="7"/>
      <c r="Q25" s="11"/>
      <c r="AB25" s="3"/>
      <c r="AC25" s="3"/>
      <c r="AD25" s="3"/>
      <c r="AE25" s="3"/>
      <c r="AF25" s="3"/>
      <c r="AG25" s="3"/>
    </row>
    <row r="26" spans="1:33" x14ac:dyDescent="0.25">
      <c r="C26" s="5"/>
      <c r="E26" s="9"/>
      <c r="F26" s="4"/>
      <c r="H26" s="7"/>
      <c r="I26" s="7"/>
      <c r="J26" s="7"/>
      <c r="K26" s="11"/>
      <c r="AB26" s="3"/>
      <c r="AC26" s="3"/>
      <c r="AD26" s="3"/>
      <c r="AE26" s="3"/>
      <c r="AF26" s="3"/>
      <c r="AG26" s="3"/>
    </row>
    <row r="27" spans="1:33" x14ac:dyDescent="0.25">
      <c r="A27" s="27" t="s">
        <v>68</v>
      </c>
      <c r="B27" s="27"/>
      <c r="C27" s="3"/>
      <c r="D27" s="28">
        <v>40937</v>
      </c>
      <c r="F27" s="24"/>
      <c r="G27" s="24"/>
      <c r="H27" s="12"/>
      <c r="I27" s="45"/>
      <c r="J27" s="45"/>
      <c r="K27" s="45"/>
      <c r="L27" s="24"/>
      <c r="M27" s="46"/>
      <c r="N27" s="24"/>
      <c r="O27" s="24"/>
      <c r="P27" s="24"/>
      <c r="Q27" s="24"/>
      <c r="R27" s="24"/>
      <c r="S27" s="24"/>
      <c r="T27" s="24"/>
      <c r="U27" s="24"/>
      <c r="V27" s="47"/>
      <c r="W27" s="24"/>
      <c r="X27" s="24"/>
      <c r="Y27" s="24"/>
      <c r="Z27" s="24"/>
      <c r="AA27" s="24"/>
      <c r="AB27" s="24"/>
      <c r="AC27" s="3"/>
      <c r="AD27" s="3"/>
      <c r="AE27" s="3"/>
      <c r="AF27" s="3"/>
      <c r="AG27" s="3"/>
    </row>
    <row r="28" spans="1:33" x14ac:dyDescent="0.25">
      <c r="A28" s="30" t="s">
        <v>69</v>
      </c>
      <c r="B28" s="3"/>
      <c r="C28" s="3"/>
      <c r="D28" s="30" t="s">
        <v>3</v>
      </c>
      <c r="E28" s="3"/>
      <c r="F28" s="24"/>
      <c r="G28" s="24"/>
      <c r="H28" s="12"/>
      <c r="I28" s="45"/>
      <c r="J28" s="45"/>
      <c r="K28" s="45"/>
      <c r="L28" s="24"/>
      <c r="M28" s="46"/>
      <c r="N28" s="24"/>
      <c r="O28" s="24"/>
      <c r="P28" s="24"/>
      <c r="Q28" s="24"/>
      <c r="R28" s="24"/>
      <c r="S28" s="24"/>
      <c r="T28" s="24"/>
      <c r="U28" s="24"/>
      <c r="V28" s="47"/>
      <c r="W28" s="24"/>
      <c r="X28" s="24"/>
      <c r="Y28" s="24"/>
      <c r="Z28" s="24"/>
      <c r="AA28" s="24"/>
      <c r="AB28" s="24"/>
      <c r="AC28" s="3"/>
      <c r="AD28" s="3"/>
      <c r="AE28" s="3"/>
      <c r="AF28" s="3"/>
      <c r="AG28" s="3"/>
    </row>
    <row r="29" spans="1:33" x14ac:dyDescent="0.25">
      <c r="A29" s="24"/>
      <c r="B29" s="12"/>
      <c r="C29" s="24"/>
      <c r="D29" s="25"/>
      <c r="E29" s="24"/>
      <c r="F29" s="24"/>
      <c r="G29" s="24"/>
      <c r="H29" s="12"/>
      <c r="I29" s="45"/>
      <c r="J29" s="45"/>
      <c r="K29" s="45"/>
      <c r="L29" s="24"/>
      <c r="M29" s="46"/>
      <c r="N29" s="24"/>
      <c r="O29" s="24"/>
      <c r="P29" s="24"/>
      <c r="Q29" s="24"/>
      <c r="R29" s="24"/>
      <c r="S29" s="24"/>
      <c r="T29" s="24"/>
      <c r="U29" s="24"/>
      <c r="V29" s="47"/>
      <c r="W29" s="24"/>
      <c r="X29" s="24"/>
      <c r="Y29" s="24"/>
      <c r="Z29" s="24"/>
      <c r="AA29" s="24"/>
      <c r="AB29" s="24"/>
      <c r="AC29" s="3"/>
      <c r="AD29" s="3"/>
      <c r="AE29" s="3"/>
      <c r="AF29" s="3"/>
      <c r="AG29" s="3"/>
    </row>
    <row r="30" spans="1:33" x14ac:dyDescent="0.25">
      <c r="A30" s="1"/>
      <c r="D30" s="14"/>
      <c r="E30" s="1"/>
      <c r="F30" s="8"/>
      <c r="G30" s="1"/>
      <c r="H30" s="16"/>
      <c r="I30" s="7"/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33" x14ac:dyDescent="0.25">
      <c r="A31" s="31" t="s">
        <v>70</v>
      </c>
      <c r="B31" s="1"/>
      <c r="C31" s="15"/>
      <c r="D31" s="14"/>
      <c r="E31" s="1"/>
      <c r="F31" s="8"/>
      <c r="G31" s="1"/>
      <c r="H31" s="16"/>
      <c r="I31" s="7"/>
      <c r="J31" s="1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33" x14ac:dyDescent="0.25">
      <c r="A32" s="12" t="s">
        <v>71</v>
      </c>
      <c r="B32" s="1"/>
      <c r="C32" s="15"/>
      <c r="D32" s="14"/>
      <c r="E32" s="1"/>
      <c r="F32" s="8"/>
      <c r="G32" s="1"/>
      <c r="H32" s="16"/>
      <c r="I32" s="7"/>
      <c r="J32" s="1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33" x14ac:dyDescent="0.25">
      <c r="A33" s="1"/>
      <c r="D33" s="14"/>
      <c r="E33" s="1"/>
      <c r="F33" s="8"/>
      <c r="G33" s="1"/>
      <c r="H33" s="16"/>
      <c r="I33" s="7"/>
      <c r="J33" s="1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33" x14ac:dyDescent="0.25">
      <c r="A34" s="1" t="s">
        <v>0</v>
      </c>
      <c r="B34" s="1" t="s">
        <v>1</v>
      </c>
      <c r="C34" s="2" t="s">
        <v>3</v>
      </c>
      <c r="D34" s="1" t="s">
        <v>4</v>
      </c>
      <c r="E34" s="1" t="s">
        <v>5</v>
      </c>
      <c r="F34" s="1" t="s">
        <v>6</v>
      </c>
      <c r="G34" s="1" t="s">
        <v>7</v>
      </c>
      <c r="H34" s="12" t="s">
        <v>72</v>
      </c>
      <c r="I34" s="1"/>
      <c r="J34" s="1"/>
      <c r="K34" s="1"/>
      <c r="L34" s="1"/>
      <c r="Y34" s="3"/>
      <c r="Z34" s="3"/>
      <c r="AA34" s="3"/>
      <c r="AB34" s="3"/>
      <c r="AC34" s="3"/>
      <c r="AD34" s="3"/>
      <c r="AE34" s="3"/>
      <c r="AF34" s="3"/>
      <c r="AG34" s="3"/>
    </row>
    <row r="35" spans="1:33" s="48" customFormat="1" ht="10.199999999999999" x14ac:dyDescent="0.2">
      <c r="C35" s="23"/>
      <c r="D35" s="23"/>
      <c r="E35" s="23" t="s">
        <v>31</v>
      </c>
      <c r="F35" s="23" t="s">
        <v>32</v>
      </c>
      <c r="G35" s="23"/>
      <c r="H35" s="23" t="s">
        <v>33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33" x14ac:dyDescent="0.25">
      <c r="A36" s="4">
        <v>73447</v>
      </c>
      <c r="B36" s="4" t="s">
        <v>80</v>
      </c>
      <c r="C36" s="5">
        <v>41218</v>
      </c>
      <c r="D36" s="6">
        <v>0.41388888888888892</v>
      </c>
      <c r="E36" s="8">
        <v>12.26</v>
      </c>
      <c r="F36" s="1">
        <v>93</v>
      </c>
      <c r="G36" s="8">
        <v>8.25</v>
      </c>
      <c r="H36" s="1">
        <v>8.94</v>
      </c>
      <c r="Z36" s="3"/>
      <c r="AA36" s="3"/>
      <c r="AB36" s="3"/>
      <c r="AC36" s="3"/>
      <c r="AD36" s="3"/>
      <c r="AE36" s="3"/>
      <c r="AF36" s="3"/>
      <c r="AG36" s="3"/>
    </row>
    <row r="37" spans="1:33" x14ac:dyDescent="0.25">
      <c r="A37" s="4">
        <v>73448</v>
      </c>
      <c r="B37" s="4" t="s">
        <v>42</v>
      </c>
      <c r="C37" s="5">
        <v>41218</v>
      </c>
      <c r="D37" s="6">
        <v>0.44722222222222219</v>
      </c>
      <c r="E37" s="8">
        <v>9.1300000000000008</v>
      </c>
      <c r="F37" s="1">
        <v>103</v>
      </c>
      <c r="G37" s="8">
        <v>7.98</v>
      </c>
      <c r="H37" s="1">
        <v>10.37</v>
      </c>
      <c r="Z37" s="3"/>
      <c r="AA37" s="3"/>
      <c r="AB37" s="3"/>
      <c r="AC37" s="3"/>
      <c r="AD37" s="3"/>
      <c r="AE37" s="3"/>
      <c r="AF37" s="3"/>
      <c r="AG37" s="3"/>
    </row>
    <row r="38" spans="1:33" x14ac:dyDescent="0.25">
      <c r="A38" s="4">
        <v>73449</v>
      </c>
      <c r="B38" s="4" t="s">
        <v>44</v>
      </c>
      <c r="C38" s="5">
        <v>41218</v>
      </c>
      <c r="D38" s="6">
        <v>0.46388888888888885</v>
      </c>
      <c r="E38" s="8">
        <v>9.61</v>
      </c>
      <c r="F38" s="1">
        <v>112</v>
      </c>
      <c r="G38" s="8">
        <v>8.15</v>
      </c>
      <c r="H38" s="1">
        <v>10.82</v>
      </c>
      <c r="Z38" s="3"/>
      <c r="AA38" s="3"/>
      <c r="AB38" s="3"/>
      <c r="AC38" s="3"/>
      <c r="AD38" s="3"/>
      <c r="AE38" s="3"/>
      <c r="AF38" s="3"/>
      <c r="AG38" s="3"/>
    </row>
    <row r="39" spans="1:33" x14ac:dyDescent="0.25">
      <c r="A39" s="4">
        <v>73450</v>
      </c>
      <c r="B39" s="4" t="s">
        <v>46</v>
      </c>
      <c r="C39" s="5">
        <v>41218</v>
      </c>
      <c r="D39" s="6">
        <v>0.47847222222222219</v>
      </c>
      <c r="E39" s="8">
        <v>9.41</v>
      </c>
      <c r="F39" s="1">
        <v>115</v>
      </c>
      <c r="G39" s="8">
        <v>8.18</v>
      </c>
      <c r="H39" s="1">
        <v>10.83</v>
      </c>
      <c r="Z39" s="3"/>
      <c r="AA39" s="3"/>
      <c r="AB39" s="3"/>
      <c r="AC39" s="3"/>
      <c r="AD39" s="3"/>
      <c r="AE39" s="3"/>
      <c r="AF39" s="3"/>
      <c r="AG39" s="3"/>
    </row>
    <row r="40" spans="1:33" x14ac:dyDescent="0.25">
      <c r="A40" s="4">
        <v>73451</v>
      </c>
      <c r="B40" s="4" t="s">
        <v>48</v>
      </c>
      <c r="C40" s="5">
        <v>41218</v>
      </c>
      <c r="D40" s="6">
        <v>0.49583333333333335</v>
      </c>
      <c r="E40" s="8">
        <v>9.61</v>
      </c>
      <c r="F40" s="1">
        <v>119</v>
      </c>
      <c r="G40" s="8">
        <v>8.49</v>
      </c>
      <c r="H40" s="1">
        <v>11.32</v>
      </c>
      <c r="Z40" s="3"/>
      <c r="AA40" s="3"/>
      <c r="AB40" s="3"/>
      <c r="AC40" s="3"/>
      <c r="AD40" s="3"/>
      <c r="AE40" s="3"/>
      <c r="AF40" s="3"/>
      <c r="AG40" s="3"/>
    </row>
    <row r="41" spans="1:33" x14ac:dyDescent="0.25">
      <c r="A41" s="4">
        <v>73455</v>
      </c>
      <c r="B41" s="4" t="s">
        <v>87</v>
      </c>
      <c r="C41" s="5">
        <v>41219</v>
      </c>
      <c r="D41" s="6">
        <v>0.4145833333333333</v>
      </c>
      <c r="E41" s="8">
        <v>9.89</v>
      </c>
      <c r="F41" s="1">
        <v>219</v>
      </c>
      <c r="G41" s="8">
        <v>8.1999999999999993</v>
      </c>
      <c r="H41" s="1">
        <v>11.37</v>
      </c>
    </row>
    <row r="42" spans="1:33" x14ac:dyDescent="0.25">
      <c r="A42" s="4">
        <v>73460</v>
      </c>
      <c r="B42" s="4" t="s">
        <v>88</v>
      </c>
      <c r="C42" s="5">
        <v>41219</v>
      </c>
      <c r="D42" s="6">
        <v>0.50624999999999998</v>
      </c>
      <c r="E42" s="8">
        <v>10.84</v>
      </c>
      <c r="F42" s="1">
        <v>241</v>
      </c>
      <c r="G42" s="8">
        <v>8.19</v>
      </c>
      <c r="H42" s="1">
        <v>11.42</v>
      </c>
    </row>
    <row r="43" spans="1:33" x14ac:dyDescent="0.25">
      <c r="A43" s="4">
        <v>73461</v>
      </c>
      <c r="B43" s="4" t="s">
        <v>83</v>
      </c>
      <c r="C43" s="5">
        <v>41219</v>
      </c>
      <c r="D43" s="6">
        <v>0.52638888888888891</v>
      </c>
      <c r="E43" s="8">
        <v>11.64</v>
      </c>
      <c r="F43" s="1">
        <v>354</v>
      </c>
      <c r="G43" s="1">
        <v>8.4700000000000006</v>
      </c>
      <c r="H43" s="1">
        <v>11.45</v>
      </c>
    </row>
    <row r="44" spans="1:33" x14ac:dyDescent="0.25">
      <c r="AG44" s="3"/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/>
  </sheetViews>
  <sheetFormatPr defaultColWidth="9.109375" defaultRowHeight="13.2" x14ac:dyDescent="0.25"/>
  <cols>
    <col min="1" max="1" width="6" style="4" bestFit="1" customWidth="1"/>
    <col min="2" max="2" width="30.109375" style="4" customWidth="1"/>
    <col min="3" max="3" width="9.44140625" style="4" bestFit="1" customWidth="1"/>
    <col min="4" max="4" width="12.77734375" style="4" customWidth="1"/>
    <col min="5" max="28" width="8.6640625" style="4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22" t="s">
        <v>89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1:33" x14ac:dyDescent="0.25">
      <c r="A15" s="1" t="s">
        <v>0</v>
      </c>
      <c r="B15" s="1" t="s">
        <v>1</v>
      </c>
      <c r="C15" s="2" t="s">
        <v>2</v>
      </c>
      <c r="D15" s="2" t="s">
        <v>3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18</v>
      </c>
      <c r="Q15" s="1" t="s">
        <v>19</v>
      </c>
      <c r="R15" s="1" t="s">
        <v>20</v>
      </c>
      <c r="S15" s="1" t="s">
        <v>21</v>
      </c>
      <c r="T15" s="1" t="s">
        <v>22</v>
      </c>
      <c r="U15" s="1" t="s">
        <v>23</v>
      </c>
      <c r="V15" s="1" t="s">
        <v>24</v>
      </c>
      <c r="W15" s="1" t="s">
        <v>25</v>
      </c>
      <c r="X15" s="1" t="s">
        <v>26</v>
      </c>
      <c r="Y15" s="1" t="s">
        <v>27</v>
      </c>
      <c r="Z15" s="1" t="s">
        <v>28</v>
      </c>
      <c r="AA15" s="1" t="s">
        <v>29</v>
      </c>
      <c r="AB15" s="1" t="s">
        <v>30</v>
      </c>
      <c r="AC15" s="3"/>
      <c r="AD15" s="3"/>
      <c r="AE15" s="3"/>
      <c r="AF15" s="3"/>
      <c r="AG15" s="3"/>
    </row>
    <row r="16" spans="1:33" x14ac:dyDescent="0.25">
      <c r="A16" s="1"/>
      <c r="B16" s="1"/>
      <c r="C16" s="1"/>
      <c r="D16" s="1"/>
      <c r="E16" s="23" t="s">
        <v>32</v>
      </c>
      <c r="F16" s="23"/>
      <c r="G16" s="23" t="s">
        <v>34</v>
      </c>
      <c r="H16" s="23" t="s">
        <v>35</v>
      </c>
      <c r="I16" s="23" t="s">
        <v>36</v>
      </c>
      <c r="J16" s="23" t="s">
        <v>36</v>
      </c>
      <c r="K16" s="23" t="s">
        <v>36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33</v>
      </c>
      <c r="AA16" s="23" t="s">
        <v>37</v>
      </c>
      <c r="AB16" s="23" t="s">
        <v>38</v>
      </c>
      <c r="AC16" s="3"/>
      <c r="AD16" s="3"/>
      <c r="AE16" s="3"/>
      <c r="AF16" s="3"/>
      <c r="AG16" s="3"/>
    </row>
    <row r="17" spans="1:33" x14ac:dyDescent="0.25">
      <c r="A17" s="4">
        <v>73498</v>
      </c>
      <c r="B17" s="1" t="s">
        <v>39</v>
      </c>
      <c r="C17" s="1" t="s">
        <v>40</v>
      </c>
      <c r="D17" s="5">
        <v>41254</v>
      </c>
      <c r="E17" s="4">
        <v>100</v>
      </c>
      <c r="F17" s="4">
        <v>7.74</v>
      </c>
      <c r="G17" s="4">
        <v>56.8</v>
      </c>
      <c r="H17" s="1">
        <v>0</v>
      </c>
      <c r="I17" s="7">
        <f>G17*50/61</f>
        <v>46.557377049180324</v>
      </c>
      <c r="J17" s="7">
        <f>H17*50/30</f>
        <v>0</v>
      </c>
      <c r="K17" s="7">
        <f>I17+J17</f>
        <v>46.557377049180324</v>
      </c>
      <c r="L17" s="11">
        <v>2</v>
      </c>
      <c r="M17" s="4">
        <v>1.9</v>
      </c>
      <c r="N17" s="4">
        <v>5.97</v>
      </c>
      <c r="O17" s="4">
        <v>1.75</v>
      </c>
      <c r="P17" s="4">
        <v>9.73</v>
      </c>
      <c r="Q17" s="4">
        <v>2.4700000000000002</v>
      </c>
      <c r="R17" s="4">
        <v>13.1</v>
      </c>
      <c r="S17" s="4">
        <v>7.0000000000000001E-3</v>
      </c>
      <c r="T17" s="4" t="s">
        <v>41</v>
      </c>
      <c r="U17" s="4">
        <v>2E-3</v>
      </c>
      <c r="V17" s="4" t="s">
        <v>41</v>
      </c>
      <c r="W17" s="4">
        <v>3.0000000000000001E-3</v>
      </c>
      <c r="X17" s="4">
        <v>0.04</v>
      </c>
      <c r="Y17" s="4">
        <v>53</v>
      </c>
      <c r="Z17" s="4">
        <v>0.2</v>
      </c>
      <c r="AA17" s="4">
        <v>0.2</v>
      </c>
      <c r="AB17" s="4">
        <v>1</v>
      </c>
      <c r="AD17" s="3"/>
      <c r="AE17" s="3"/>
      <c r="AF17" s="3"/>
      <c r="AG17" s="3"/>
    </row>
    <row r="18" spans="1:33" x14ac:dyDescent="0.25">
      <c r="A18" s="4">
        <v>73499</v>
      </c>
      <c r="B18" s="1" t="s">
        <v>42</v>
      </c>
      <c r="C18" s="1" t="s">
        <v>43</v>
      </c>
      <c r="D18" s="5">
        <v>41254</v>
      </c>
      <c r="E18" s="4">
        <v>108</v>
      </c>
      <c r="F18" s="4">
        <v>7.69</v>
      </c>
      <c r="G18" s="4">
        <v>44.3</v>
      </c>
      <c r="H18" s="1">
        <v>0</v>
      </c>
      <c r="I18" s="7">
        <f t="shared" ref="I18:I22" si="0">G18*50/61</f>
        <v>36.311475409836063</v>
      </c>
      <c r="J18" s="7">
        <f t="shared" ref="J18:J22" si="1">H18*50/30</f>
        <v>0</v>
      </c>
      <c r="K18" s="7">
        <f t="shared" ref="K18:K22" si="2">I18+J18</f>
        <v>36.311475409836063</v>
      </c>
      <c r="L18" s="4">
        <v>8.1999999999999993</v>
      </c>
      <c r="M18" s="4">
        <v>3.8</v>
      </c>
      <c r="N18" s="4">
        <v>7.32</v>
      </c>
      <c r="O18" s="4">
        <v>1.36</v>
      </c>
      <c r="P18" s="4">
        <v>9.31</v>
      </c>
      <c r="Q18" s="4">
        <v>2.69</v>
      </c>
      <c r="R18" s="4">
        <v>18.7</v>
      </c>
      <c r="S18" s="4">
        <v>8.0000000000000002E-3</v>
      </c>
      <c r="T18" s="4">
        <v>2E-3</v>
      </c>
      <c r="U18" s="4">
        <v>7.8E-2</v>
      </c>
      <c r="V18" s="4">
        <v>6.0000000000000001E-3</v>
      </c>
      <c r="W18" s="4">
        <v>1.4E-2</v>
      </c>
      <c r="X18" s="9">
        <v>0.1</v>
      </c>
      <c r="Y18" s="4">
        <v>70</v>
      </c>
      <c r="Z18" s="4">
        <v>2.5</v>
      </c>
      <c r="AA18" s="4">
        <v>2.2000000000000002</v>
      </c>
      <c r="AB18" s="4">
        <v>7</v>
      </c>
      <c r="AD18" s="3"/>
      <c r="AE18" s="3"/>
      <c r="AF18" s="3"/>
      <c r="AG18" s="3"/>
    </row>
    <row r="19" spans="1:33" x14ac:dyDescent="0.25">
      <c r="A19" s="4">
        <v>73500</v>
      </c>
      <c r="B19" s="1" t="s">
        <v>44</v>
      </c>
      <c r="C19" s="1" t="s">
        <v>45</v>
      </c>
      <c r="D19" s="5">
        <v>41254</v>
      </c>
      <c r="E19" s="4">
        <v>127</v>
      </c>
      <c r="F19" s="4">
        <v>7.74</v>
      </c>
      <c r="G19" s="4">
        <v>48.2</v>
      </c>
      <c r="H19" s="1">
        <v>0</v>
      </c>
      <c r="I19" s="7">
        <f t="shared" si="0"/>
        <v>39.508196721311478</v>
      </c>
      <c r="J19" s="7">
        <f t="shared" si="1"/>
        <v>0</v>
      </c>
      <c r="K19" s="7">
        <f t="shared" si="2"/>
        <v>39.508196721311478</v>
      </c>
      <c r="L19" s="4">
        <v>8.5</v>
      </c>
      <c r="M19" s="4">
        <v>8.6</v>
      </c>
      <c r="N19" s="4">
        <v>7.84</v>
      </c>
      <c r="O19" s="4">
        <v>1.43</v>
      </c>
      <c r="P19" s="11">
        <v>11</v>
      </c>
      <c r="Q19" s="9">
        <v>3.5</v>
      </c>
      <c r="R19" s="4">
        <v>19.600000000000001</v>
      </c>
      <c r="S19" s="10">
        <v>0.01</v>
      </c>
      <c r="T19" s="4">
        <v>2E-3</v>
      </c>
      <c r="U19" s="4">
        <v>0.114</v>
      </c>
      <c r="V19" s="4">
        <v>8.0000000000000002E-3</v>
      </c>
      <c r="W19" s="4">
        <v>1.9E-2</v>
      </c>
      <c r="X19" s="4">
        <v>7.0000000000000007E-2</v>
      </c>
      <c r="Y19" s="4">
        <v>83</v>
      </c>
      <c r="Z19" s="11">
        <v>4</v>
      </c>
      <c r="AA19" s="4">
        <v>2.6</v>
      </c>
      <c r="AB19" s="4">
        <v>7</v>
      </c>
      <c r="AD19" s="3"/>
      <c r="AE19" s="3"/>
      <c r="AF19" s="3"/>
      <c r="AG19" s="3"/>
    </row>
    <row r="20" spans="1:33" x14ac:dyDescent="0.25">
      <c r="A20" s="4">
        <v>73501</v>
      </c>
      <c r="B20" s="1" t="s">
        <v>46</v>
      </c>
      <c r="C20" s="1" t="s">
        <v>47</v>
      </c>
      <c r="D20" s="5">
        <v>41254</v>
      </c>
      <c r="E20" s="4">
        <v>121</v>
      </c>
      <c r="F20" s="4">
        <v>7.76</v>
      </c>
      <c r="G20" s="4">
        <v>46.6</v>
      </c>
      <c r="H20" s="1">
        <v>0</v>
      </c>
      <c r="I20" s="7">
        <f t="shared" si="0"/>
        <v>38.196721311475407</v>
      </c>
      <c r="J20" s="7">
        <f t="shared" si="1"/>
        <v>0</v>
      </c>
      <c r="K20" s="7">
        <f t="shared" si="2"/>
        <v>38.196721311475407</v>
      </c>
      <c r="L20" s="4">
        <v>8.4</v>
      </c>
      <c r="M20" s="4">
        <v>6.9</v>
      </c>
      <c r="N20" s="4">
        <v>7.68</v>
      </c>
      <c r="O20" s="9">
        <v>1.4</v>
      </c>
      <c r="P20" s="4">
        <v>10.4</v>
      </c>
      <c r="Q20" s="4">
        <v>3.26</v>
      </c>
      <c r="R20" s="4">
        <v>19.399999999999999</v>
      </c>
      <c r="S20" s="4">
        <v>8.0000000000000002E-3</v>
      </c>
      <c r="T20" s="4">
        <v>3.0000000000000001E-3</v>
      </c>
      <c r="U20" s="4">
        <v>0.104</v>
      </c>
      <c r="V20" s="4">
        <v>8.0000000000000002E-3</v>
      </c>
      <c r="W20" s="4">
        <v>1.7000000000000001E-2</v>
      </c>
      <c r="X20" s="4">
        <v>0.08</v>
      </c>
      <c r="Y20" s="4">
        <v>78</v>
      </c>
      <c r="Z20" s="4">
        <v>2.8</v>
      </c>
      <c r="AA20" s="4">
        <v>2.8</v>
      </c>
      <c r="AB20" s="4">
        <v>10</v>
      </c>
      <c r="AD20" s="3"/>
      <c r="AE20" s="3"/>
      <c r="AF20" s="3"/>
      <c r="AG20" s="3"/>
    </row>
    <row r="21" spans="1:33" x14ac:dyDescent="0.25">
      <c r="A21" s="4">
        <v>73502</v>
      </c>
      <c r="B21" s="12" t="s">
        <v>48</v>
      </c>
      <c r="C21" s="1"/>
      <c r="D21" s="5">
        <v>41254</v>
      </c>
      <c r="E21" s="4">
        <v>129</v>
      </c>
      <c r="F21" s="4">
        <v>7.78</v>
      </c>
      <c r="G21" s="4">
        <v>47.9</v>
      </c>
      <c r="H21" s="1">
        <v>0</v>
      </c>
      <c r="I21" s="7">
        <f t="shared" si="0"/>
        <v>39.26229508196721</v>
      </c>
      <c r="J21" s="7">
        <f t="shared" si="1"/>
        <v>0</v>
      </c>
      <c r="K21" s="7">
        <f t="shared" si="2"/>
        <v>39.26229508196721</v>
      </c>
      <c r="L21" s="4">
        <v>8.5</v>
      </c>
      <c r="M21" s="4">
        <v>9.3000000000000007</v>
      </c>
      <c r="N21" s="4">
        <v>7.93</v>
      </c>
      <c r="O21" s="4">
        <v>1.43</v>
      </c>
      <c r="P21" s="4">
        <v>11.1</v>
      </c>
      <c r="Q21" s="4">
        <v>3.58</v>
      </c>
      <c r="R21" s="4">
        <v>19.8</v>
      </c>
      <c r="S21" s="4">
        <v>1.0999999999999999E-2</v>
      </c>
      <c r="T21" s="4">
        <v>2E-3</v>
      </c>
      <c r="U21" s="4">
        <v>0.122</v>
      </c>
      <c r="V21" s="4">
        <v>8.9999999999999993E-3</v>
      </c>
      <c r="W21" s="4">
        <v>2.1000000000000001E-2</v>
      </c>
      <c r="X21" s="4">
        <v>0.11</v>
      </c>
      <c r="Y21" s="4">
        <v>82</v>
      </c>
      <c r="Z21" s="4">
        <v>4.5999999999999996</v>
      </c>
      <c r="AA21" s="4">
        <v>3.2</v>
      </c>
      <c r="AB21" s="4">
        <v>10</v>
      </c>
      <c r="AD21" s="3"/>
      <c r="AE21" s="3"/>
      <c r="AF21" s="3"/>
      <c r="AG21" s="3"/>
    </row>
    <row r="22" spans="1:33" x14ac:dyDescent="0.25">
      <c r="A22" s="4">
        <v>73503</v>
      </c>
      <c r="B22" s="12" t="s">
        <v>50</v>
      </c>
      <c r="D22" s="5">
        <v>41254</v>
      </c>
      <c r="E22" s="4">
        <v>236</v>
      </c>
      <c r="F22" s="9">
        <v>7.9</v>
      </c>
      <c r="G22" s="4">
        <v>71.2</v>
      </c>
      <c r="H22" s="1">
        <v>0</v>
      </c>
      <c r="I22" s="7">
        <f t="shared" si="0"/>
        <v>58.360655737704917</v>
      </c>
      <c r="J22" s="7">
        <f t="shared" si="1"/>
        <v>0</v>
      </c>
      <c r="K22" s="7">
        <f t="shared" si="2"/>
        <v>58.360655737704917</v>
      </c>
      <c r="L22" s="4">
        <v>20.8</v>
      </c>
      <c r="M22" s="4">
        <v>21.1</v>
      </c>
      <c r="N22" s="4">
        <v>21.8</v>
      </c>
      <c r="O22" s="9">
        <v>3.1</v>
      </c>
      <c r="P22" s="11">
        <v>15</v>
      </c>
      <c r="Q22" s="4">
        <v>5.24</v>
      </c>
      <c r="R22" s="11">
        <v>22</v>
      </c>
      <c r="S22" s="4">
        <v>3.6999999999999998E-2</v>
      </c>
      <c r="T22" s="4">
        <v>5.0000000000000001E-3</v>
      </c>
      <c r="U22" s="4">
        <v>0.222</v>
      </c>
      <c r="V22" s="4">
        <v>4.2000000000000003E-2</v>
      </c>
      <c r="W22" s="4">
        <v>7.3999999999999996E-2</v>
      </c>
      <c r="X22" s="4">
        <v>0.32</v>
      </c>
      <c r="Y22" s="4">
        <v>145</v>
      </c>
      <c r="Z22" s="4">
        <v>8.8000000000000007</v>
      </c>
      <c r="AA22" s="4">
        <v>4.8</v>
      </c>
      <c r="AB22" s="4">
        <v>15</v>
      </c>
      <c r="AD22" s="3"/>
      <c r="AE22" s="3"/>
      <c r="AF22" s="3"/>
      <c r="AG22" s="3"/>
    </row>
    <row r="23" spans="1:33" x14ac:dyDescent="0.25">
      <c r="A23" s="1"/>
      <c r="B23" s="1"/>
      <c r="C23" s="1"/>
      <c r="D23" s="14"/>
      <c r="E23" s="6"/>
      <c r="F23" s="7"/>
      <c r="G23" s="1"/>
      <c r="H23" s="8"/>
      <c r="I23" s="1"/>
      <c r="J23" s="1"/>
      <c r="K23" s="8"/>
      <c r="L23" s="1"/>
      <c r="M23" s="1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24"/>
      <c r="B24" s="12"/>
      <c r="C24" s="24"/>
      <c r="D24" s="25"/>
      <c r="E24" s="24"/>
      <c r="F24" s="24"/>
      <c r="G24" s="24"/>
      <c r="H24" s="12"/>
      <c r="I24" s="1"/>
      <c r="J24" s="1"/>
      <c r="K24" s="8"/>
      <c r="L24" s="1"/>
      <c r="M24" s="1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26" t="s">
        <v>68</v>
      </c>
      <c r="B25" s="26"/>
      <c r="D25" s="34">
        <v>41316</v>
      </c>
      <c r="F25" s="24"/>
      <c r="G25" s="24"/>
      <c r="H25" s="12"/>
      <c r="I25" s="1"/>
      <c r="J25" s="1"/>
      <c r="K25" s="8"/>
      <c r="L25" s="1"/>
      <c r="M25" s="1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29" t="s">
        <v>69</v>
      </c>
      <c r="D26" s="29" t="s">
        <v>3</v>
      </c>
      <c r="F26" s="24"/>
      <c r="G26" s="24"/>
      <c r="H26" s="12"/>
      <c r="I26" s="1"/>
      <c r="J26" s="1"/>
      <c r="K26" s="1"/>
      <c r="L26" s="1"/>
      <c r="M26" s="1"/>
      <c r="N26" s="1"/>
      <c r="O26" s="1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24"/>
      <c r="B27" s="12"/>
      <c r="C27" s="24"/>
      <c r="D27" s="25"/>
      <c r="E27" s="24"/>
      <c r="F27" s="24"/>
      <c r="G27" s="24"/>
      <c r="H27" s="12"/>
      <c r="I27" s="1"/>
      <c r="J27" s="1"/>
      <c r="K27" s="1"/>
      <c r="L27" s="1"/>
      <c r="M27" s="1"/>
      <c r="N27" s="1"/>
      <c r="O27" s="1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D28" s="14"/>
      <c r="E28" s="1"/>
      <c r="F28" s="8"/>
      <c r="G28" s="1"/>
      <c r="H28" s="16"/>
    </row>
    <row r="29" spans="1:33" x14ac:dyDescent="0.25">
      <c r="A29" s="31" t="s">
        <v>70</v>
      </c>
      <c r="B29" s="1"/>
      <c r="C29" s="15"/>
      <c r="D29" s="14"/>
      <c r="E29" s="1"/>
      <c r="F29" s="8"/>
      <c r="G29" s="1"/>
      <c r="H29" s="16"/>
    </row>
    <row r="30" spans="1:33" x14ac:dyDescent="0.25">
      <c r="A30" s="12" t="s">
        <v>71</v>
      </c>
      <c r="B30" s="1"/>
      <c r="C30" s="15"/>
      <c r="D30" s="14"/>
      <c r="E30" s="1"/>
      <c r="F30" s="8"/>
      <c r="G30" s="1"/>
      <c r="H30" s="16"/>
    </row>
    <row r="31" spans="1:33" x14ac:dyDescent="0.25">
      <c r="A31" s="1"/>
      <c r="D31" s="14"/>
      <c r="E31" s="1"/>
      <c r="F31" s="8"/>
      <c r="G31" s="1"/>
      <c r="H31" s="16"/>
    </row>
    <row r="32" spans="1:33" x14ac:dyDescent="0.25">
      <c r="A32" s="1" t="s">
        <v>0</v>
      </c>
      <c r="B32" s="1" t="s">
        <v>1</v>
      </c>
      <c r="C32" s="2" t="s">
        <v>3</v>
      </c>
      <c r="D32" s="1" t="s">
        <v>4</v>
      </c>
      <c r="E32" s="1" t="s">
        <v>5</v>
      </c>
      <c r="F32" s="1" t="s">
        <v>6</v>
      </c>
      <c r="G32" s="1" t="s">
        <v>7</v>
      </c>
      <c r="H32" s="12" t="s">
        <v>72</v>
      </c>
    </row>
    <row r="33" spans="1:8" x14ac:dyDescent="0.25">
      <c r="A33" s="23"/>
      <c r="B33" s="23"/>
      <c r="C33" s="23"/>
      <c r="D33" s="23"/>
      <c r="E33" s="23" t="s">
        <v>31</v>
      </c>
      <c r="F33" s="23" t="s">
        <v>32</v>
      </c>
      <c r="G33" s="23"/>
      <c r="H33" s="23" t="s">
        <v>33</v>
      </c>
    </row>
    <row r="34" spans="1:8" x14ac:dyDescent="0.25">
      <c r="A34" s="4">
        <v>73498</v>
      </c>
      <c r="B34" s="1" t="s">
        <v>39</v>
      </c>
      <c r="C34" s="5">
        <v>41254</v>
      </c>
      <c r="D34" s="32">
        <v>0.41180555555555554</v>
      </c>
      <c r="E34" s="4">
        <v>5.96</v>
      </c>
      <c r="F34" s="4">
        <v>92</v>
      </c>
      <c r="G34" s="4">
        <v>7.83</v>
      </c>
      <c r="H34" s="4">
        <v>9.76</v>
      </c>
    </row>
    <row r="35" spans="1:8" x14ac:dyDescent="0.25">
      <c r="A35" s="4">
        <v>73499</v>
      </c>
      <c r="B35" s="1" t="s">
        <v>42</v>
      </c>
      <c r="C35" s="5">
        <v>41254</v>
      </c>
      <c r="D35" s="32">
        <v>0.44166666666666665</v>
      </c>
      <c r="E35" s="4">
        <v>2.82</v>
      </c>
      <c r="F35" s="4">
        <v>105</v>
      </c>
      <c r="G35" s="4">
        <v>7.58</v>
      </c>
      <c r="H35" s="4">
        <v>11.29</v>
      </c>
    </row>
    <row r="36" spans="1:8" x14ac:dyDescent="0.25">
      <c r="A36" s="4">
        <v>73500</v>
      </c>
      <c r="B36" s="1" t="s">
        <v>44</v>
      </c>
      <c r="C36" s="5">
        <v>41254</v>
      </c>
      <c r="D36" s="32">
        <v>0.46111111111111108</v>
      </c>
      <c r="E36" s="4">
        <v>3.5</v>
      </c>
      <c r="F36" s="4">
        <v>118</v>
      </c>
      <c r="G36" s="4">
        <v>7.61</v>
      </c>
      <c r="H36" s="9">
        <v>11.3</v>
      </c>
    </row>
    <row r="37" spans="1:8" x14ac:dyDescent="0.25">
      <c r="A37" s="4">
        <v>73501</v>
      </c>
      <c r="B37" s="1" t="s">
        <v>46</v>
      </c>
      <c r="C37" s="5">
        <v>41254</v>
      </c>
      <c r="D37" s="32">
        <v>0.47430555555555554</v>
      </c>
      <c r="E37" s="4">
        <v>3.26</v>
      </c>
      <c r="F37" s="4">
        <v>123</v>
      </c>
      <c r="G37" s="9">
        <v>7.6</v>
      </c>
      <c r="H37" s="4">
        <v>11.24</v>
      </c>
    </row>
    <row r="38" spans="1:8" x14ac:dyDescent="0.25">
      <c r="A38" s="4">
        <v>73502</v>
      </c>
      <c r="B38" s="12" t="s">
        <v>48</v>
      </c>
      <c r="C38" s="5">
        <v>41254</v>
      </c>
      <c r="D38" s="32">
        <v>0.48819444444444443</v>
      </c>
      <c r="E38" s="4">
        <v>3.36</v>
      </c>
      <c r="F38" s="4">
        <v>125</v>
      </c>
      <c r="G38" s="4">
        <v>7.61</v>
      </c>
      <c r="H38" s="4">
        <v>11.33</v>
      </c>
    </row>
    <row r="39" spans="1:8" x14ac:dyDescent="0.25">
      <c r="A39" s="4">
        <v>73503</v>
      </c>
      <c r="B39" s="12" t="s">
        <v>50</v>
      </c>
      <c r="C39" s="5">
        <v>41254</v>
      </c>
      <c r="D39" s="32">
        <v>0.50347222222222221</v>
      </c>
      <c r="E39" s="4">
        <v>4.8600000000000003</v>
      </c>
      <c r="F39" s="4">
        <v>231</v>
      </c>
      <c r="G39" s="4">
        <v>7.77</v>
      </c>
      <c r="H39" s="4">
        <v>10.97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"/>
  <sheetViews>
    <sheetView workbookViewId="0"/>
  </sheetViews>
  <sheetFormatPr defaultColWidth="9.109375" defaultRowHeight="13.2" x14ac:dyDescent="0.25"/>
  <cols>
    <col min="1" max="1" width="6" style="4" bestFit="1" customWidth="1"/>
    <col min="2" max="2" width="24.5546875" style="4" bestFit="1" customWidth="1"/>
    <col min="3" max="3" width="8.6640625" style="4" bestFit="1" customWidth="1"/>
    <col min="4" max="4" width="8.33203125" style="4" bestFit="1" customWidth="1"/>
    <col min="5" max="6" width="6.44140625" style="4" bestFit="1" customWidth="1"/>
    <col min="7" max="7" width="9.5546875" style="4" bestFit="1" customWidth="1"/>
    <col min="8" max="8" width="8.33203125" style="4" bestFit="1" customWidth="1"/>
    <col min="9" max="10" width="10.5546875" style="4" bestFit="1" customWidth="1"/>
    <col min="11" max="11" width="12" style="4" bestFit="1" customWidth="1"/>
    <col min="12" max="13" width="9.109375" style="4"/>
    <col min="14" max="16" width="10.5546875" style="4" bestFit="1" customWidth="1"/>
    <col min="17" max="17" width="5" style="4" bestFit="1" customWidth="1"/>
    <col min="18" max="18" width="5.109375" style="4" bestFit="1" customWidth="1"/>
    <col min="19" max="20" width="5" style="4" bestFit="1" customWidth="1"/>
    <col min="21" max="21" width="5.33203125" style="4" bestFit="1" customWidth="1"/>
    <col min="22" max="22" width="5" style="4" bestFit="1" customWidth="1"/>
    <col min="23" max="23" width="5.109375" style="4" bestFit="1" customWidth="1"/>
    <col min="24" max="24" width="6.44140625" style="4" bestFit="1" customWidth="1"/>
    <col min="25" max="26" width="6.5546875" style="4" bestFit="1" customWidth="1"/>
    <col min="27" max="27" width="7.5546875" style="4" bestFit="1" customWidth="1"/>
    <col min="28" max="28" width="6" style="4" bestFit="1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2" spans="1:33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</row>
    <row r="3" spans="1:33" x14ac:dyDescent="0.25">
      <c r="A3" s="1"/>
      <c r="B3" s="1"/>
      <c r="C3" s="1"/>
      <c r="D3" s="1"/>
      <c r="E3" s="1"/>
      <c r="F3" s="1" t="s">
        <v>31</v>
      </c>
      <c r="G3" s="1" t="s">
        <v>32</v>
      </c>
      <c r="H3" s="1"/>
      <c r="I3" s="1" t="s">
        <v>33</v>
      </c>
      <c r="J3" s="1" t="s">
        <v>32</v>
      </c>
      <c r="K3" s="1"/>
      <c r="L3" s="1" t="s">
        <v>34</v>
      </c>
      <c r="M3" s="1" t="s">
        <v>35</v>
      </c>
      <c r="N3" s="1" t="s">
        <v>36</v>
      </c>
      <c r="O3" s="1" t="s">
        <v>36</v>
      </c>
      <c r="P3" s="1" t="s">
        <v>36</v>
      </c>
      <c r="Q3" s="1" t="s">
        <v>33</v>
      </c>
      <c r="R3" s="1" t="s">
        <v>33</v>
      </c>
      <c r="S3" s="1" t="s">
        <v>33</v>
      </c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33</v>
      </c>
      <c r="Z3" s="1" t="s">
        <v>33</v>
      </c>
      <c r="AA3" s="1" t="s">
        <v>33</v>
      </c>
      <c r="AB3" s="1" t="s">
        <v>33</v>
      </c>
      <c r="AC3" s="1" t="s">
        <v>33</v>
      </c>
      <c r="AD3" s="1" t="s">
        <v>33</v>
      </c>
      <c r="AE3" s="1" t="s">
        <v>33</v>
      </c>
      <c r="AF3" s="1" t="s">
        <v>37</v>
      </c>
      <c r="AG3" s="1" t="s">
        <v>38</v>
      </c>
    </row>
    <row r="4" spans="1:33" x14ac:dyDescent="0.25">
      <c r="A4" s="4">
        <v>72567</v>
      </c>
      <c r="B4" s="1" t="s">
        <v>39</v>
      </c>
      <c r="C4" s="1" t="s">
        <v>40</v>
      </c>
      <c r="D4" s="5">
        <v>40940</v>
      </c>
      <c r="E4" s="6">
        <v>0.4368055555555555</v>
      </c>
      <c r="F4" s="7">
        <v>5</v>
      </c>
      <c r="G4" s="1">
        <v>90</v>
      </c>
      <c r="H4" s="8">
        <v>7.66</v>
      </c>
      <c r="I4" s="1">
        <v>10.39</v>
      </c>
      <c r="J4" s="4">
        <v>94</v>
      </c>
      <c r="K4" s="9">
        <v>7.9</v>
      </c>
      <c r="L4" s="4">
        <v>54.3</v>
      </c>
      <c r="M4" s="1">
        <v>0</v>
      </c>
      <c r="N4" s="7">
        <f>L4*50/61</f>
        <v>44.508196721311478</v>
      </c>
      <c r="O4" s="7">
        <f>M4*50/30</f>
        <v>0</v>
      </c>
      <c r="P4" s="7">
        <f>N4+O4</f>
        <v>44.508196721311478</v>
      </c>
      <c r="Q4" s="4">
        <v>1.8</v>
      </c>
      <c r="R4" s="4">
        <v>1.8</v>
      </c>
      <c r="S4" s="4">
        <v>5.98</v>
      </c>
      <c r="T4" s="4">
        <v>1.72</v>
      </c>
      <c r="U4" s="4">
        <v>9.0299999999999994</v>
      </c>
      <c r="V4" s="9">
        <v>2.4</v>
      </c>
      <c r="W4" s="4">
        <v>12.7</v>
      </c>
      <c r="X4" s="10">
        <v>5.0000000000000001E-3</v>
      </c>
      <c r="Y4" s="10" t="s">
        <v>41</v>
      </c>
      <c r="Z4" s="10">
        <v>8.9999999999999993E-3</v>
      </c>
      <c r="AA4" s="10">
        <v>2E-3</v>
      </c>
      <c r="AB4" s="10">
        <v>5.0000000000000001E-3</v>
      </c>
      <c r="AC4" s="4">
        <v>0.04</v>
      </c>
      <c r="AD4" s="4">
        <v>53</v>
      </c>
      <c r="AE4" s="11">
        <v>0.2</v>
      </c>
      <c r="AF4" s="11">
        <v>0.3</v>
      </c>
      <c r="AG4" s="4">
        <v>1</v>
      </c>
    </row>
    <row r="5" spans="1:33" x14ac:dyDescent="0.25">
      <c r="A5" s="4">
        <v>72568</v>
      </c>
      <c r="B5" s="1" t="s">
        <v>42</v>
      </c>
      <c r="C5" s="1" t="s">
        <v>43</v>
      </c>
      <c r="D5" s="5">
        <v>40940</v>
      </c>
      <c r="E5" s="6">
        <v>0.46666666666666662</v>
      </c>
      <c r="F5" s="7">
        <v>3.8</v>
      </c>
      <c r="G5" s="1">
        <v>104</v>
      </c>
      <c r="H5" s="8">
        <v>7.96</v>
      </c>
      <c r="I5" s="8">
        <v>11.5</v>
      </c>
      <c r="J5" s="4">
        <v>107</v>
      </c>
      <c r="K5" s="9">
        <v>7.89</v>
      </c>
      <c r="L5" s="4">
        <v>52.8</v>
      </c>
      <c r="M5" s="1">
        <v>0</v>
      </c>
      <c r="N5" s="7">
        <f t="shared" ref="N5:N9" si="0">L5*50/61</f>
        <v>43.278688524590166</v>
      </c>
      <c r="O5" s="7">
        <f t="shared" ref="O5:O9" si="1">M5*50/30</f>
        <v>0</v>
      </c>
      <c r="P5" s="7">
        <f t="shared" ref="P5:P9" si="2">N5+O5</f>
        <v>43.278688524590166</v>
      </c>
      <c r="Q5" s="4">
        <v>5.0999999999999996</v>
      </c>
      <c r="R5" s="11">
        <v>3</v>
      </c>
      <c r="S5" s="4">
        <v>6.84</v>
      </c>
      <c r="T5" s="4">
        <v>1.57</v>
      </c>
      <c r="U5" s="4">
        <v>9.68</v>
      </c>
      <c r="V5" s="4">
        <v>2.97</v>
      </c>
      <c r="W5" s="4">
        <v>17.600000000000001</v>
      </c>
      <c r="X5" s="10">
        <v>8.9999999999999993E-3</v>
      </c>
      <c r="Y5" s="10" t="s">
        <v>41</v>
      </c>
      <c r="Z5" s="10">
        <v>2.3E-2</v>
      </c>
      <c r="AA5" s="10">
        <v>5.0000000000000001E-3</v>
      </c>
      <c r="AB5" s="10">
        <v>1.0999999999999999E-2</v>
      </c>
      <c r="AC5" s="4">
        <v>0.09</v>
      </c>
      <c r="AD5" s="4">
        <v>69</v>
      </c>
      <c r="AE5" s="11">
        <v>1.7</v>
      </c>
      <c r="AF5" s="11">
        <v>1.2</v>
      </c>
      <c r="AG5" s="4">
        <v>2</v>
      </c>
    </row>
    <row r="6" spans="1:33" x14ac:dyDescent="0.25">
      <c r="A6" s="4">
        <v>72569</v>
      </c>
      <c r="B6" s="1" t="s">
        <v>44</v>
      </c>
      <c r="C6" s="1" t="s">
        <v>45</v>
      </c>
      <c r="D6" s="5">
        <v>40940</v>
      </c>
      <c r="E6" s="6">
        <v>0.4826388888888889</v>
      </c>
      <c r="F6" s="7">
        <v>4.4000000000000004</v>
      </c>
      <c r="G6" s="1">
        <v>118</v>
      </c>
      <c r="H6" s="8">
        <v>8.1</v>
      </c>
      <c r="I6" s="1">
        <v>11.83</v>
      </c>
      <c r="J6" s="4">
        <v>120</v>
      </c>
      <c r="K6" s="9">
        <v>7.93</v>
      </c>
      <c r="L6" s="4">
        <v>56.7</v>
      </c>
      <c r="M6" s="1">
        <v>0</v>
      </c>
      <c r="N6" s="7">
        <f t="shared" si="0"/>
        <v>46.475409836065573</v>
      </c>
      <c r="O6" s="7">
        <f t="shared" si="1"/>
        <v>0</v>
      </c>
      <c r="P6" s="7">
        <f t="shared" si="2"/>
        <v>46.475409836065573</v>
      </c>
      <c r="Q6" s="4">
        <v>5.3</v>
      </c>
      <c r="R6" s="4">
        <v>6.1</v>
      </c>
      <c r="S6" s="9">
        <v>7.3</v>
      </c>
      <c r="T6" s="4">
        <v>1.62</v>
      </c>
      <c r="U6" s="4">
        <v>10.8</v>
      </c>
      <c r="V6" s="9">
        <v>3.5</v>
      </c>
      <c r="W6" s="11">
        <v>18</v>
      </c>
      <c r="X6" s="10">
        <v>8.0000000000000002E-3</v>
      </c>
      <c r="Y6" s="10" t="s">
        <v>41</v>
      </c>
      <c r="Z6" s="10">
        <v>0.03</v>
      </c>
      <c r="AA6" s="10">
        <v>5.0000000000000001E-3</v>
      </c>
      <c r="AB6" s="10">
        <v>1.2E-2</v>
      </c>
      <c r="AC6" s="4">
        <v>0.14000000000000001</v>
      </c>
      <c r="AD6" s="4">
        <v>78</v>
      </c>
      <c r="AE6" s="11">
        <v>2.7</v>
      </c>
      <c r="AF6" s="11">
        <v>1.4</v>
      </c>
      <c r="AG6" s="4">
        <v>2</v>
      </c>
    </row>
    <row r="7" spans="1:33" x14ac:dyDescent="0.25">
      <c r="A7" s="4">
        <v>72570</v>
      </c>
      <c r="B7" s="1" t="s">
        <v>46</v>
      </c>
      <c r="C7" s="1" t="s">
        <v>47</v>
      </c>
      <c r="D7" s="5">
        <v>40940</v>
      </c>
      <c r="E7" s="6">
        <v>0.4993055555555555</v>
      </c>
      <c r="F7" s="7">
        <v>4.3</v>
      </c>
      <c r="G7" s="1">
        <v>122</v>
      </c>
      <c r="H7" s="8">
        <v>7.99</v>
      </c>
      <c r="I7" s="1">
        <v>11.57</v>
      </c>
      <c r="J7" s="4">
        <v>128</v>
      </c>
      <c r="K7" s="9">
        <v>7.93</v>
      </c>
      <c r="L7" s="4">
        <v>57.4</v>
      </c>
      <c r="M7" s="1">
        <v>0</v>
      </c>
      <c r="N7" s="7">
        <f t="shared" si="0"/>
        <v>47.049180327868854</v>
      </c>
      <c r="O7" s="7">
        <f t="shared" si="1"/>
        <v>0</v>
      </c>
      <c r="P7" s="7">
        <f t="shared" si="2"/>
        <v>47.049180327868854</v>
      </c>
      <c r="Q7" s="4">
        <v>5.4</v>
      </c>
      <c r="R7" s="4">
        <v>8.6</v>
      </c>
      <c r="S7" s="9">
        <v>7.6</v>
      </c>
      <c r="T7" s="4">
        <v>1.64</v>
      </c>
      <c r="U7" s="4">
        <v>11.5</v>
      </c>
      <c r="V7" s="4">
        <v>3.83</v>
      </c>
      <c r="W7" s="4">
        <v>18.5</v>
      </c>
      <c r="X7" s="10">
        <v>1.0999999999999999E-2</v>
      </c>
      <c r="Y7" s="10" t="s">
        <v>41</v>
      </c>
      <c r="Z7" s="10">
        <v>0.04</v>
      </c>
      <c r="AA7" s="10">
        <v>6.0000000000000001E-3</v>
      </c>
      <c r="AB7" s="10">
        <v>1.4E-2</v>
      </c>
      <c r="AC7" s="4">
        <v>0.14000000000000001</v>
      </c>
      <c r="AD7" s="4">
        <v>83</v>
      </c>
      <c r="AE7" s="11">
        <v>3.2</v>
      </c>
      <c r="AF7" s="11">
        <v>1.2</v>
      </c>
      <c r="AG7" s="4">
        <v>2</v>
      </c>
    </row>
    <row r="8" spans="1:33" x14ac:dyDescent="0.25">
      <c r="A8" s="4">
        <v>72571</v>
      </c>
      <c r="B8" s="12" t="s">
        <v>48</v>
      </c>
      <c r="C8" s="1"/>
      <c r="D8" s="5">
        <v>40940</v>
      </c>
      <c r="E8" s="6">
        <v>0.51388888888888895</v>
      </c>
      <c r="F8" s="7">
        <v>4.4000000000000004</v>
      </c>
      <c r="G8" s="1">
        <v>128</v>
      </c>
      <c r="H8" s="8">
        <v>8.1</v>
      </c>
      <c r="I8" s="1">
        <v>11.65</v>
      </c>
      <c r="J8" s="4">
        <v>131</v>
      </c>
      <c r="K8" s="9">
        <v>7.93</v>
      </c>
      <c r="L8" s="4">
        <v>57.6</v>
      </c>
      <c r="M8" s="1">
        <v>0</v>
      </c>
      <c r="N8" s="7">
        <f t="shared" si="0"/>
        <v>47.213114754098363</v>
      </c>
      <c r="O8" s="7">
        <f t="shared" si="1"/>
        <v>0</v>
      </c>
      <c r="P8" s="7">
        <f t="shared" si="2"/>
        <v>47.213114754098363</v>
      </c>
      <c r="Q8" s="4">
        <v>5.5</v>
      </c>
      <c r="R8" s="4">
        <v>9.5</v>
      </c>
      <c r="S8" s="4">
        <v>7.53</v>
      </c>
      <c r="T8" s="4">
        <v>1.59</v>
      </c>
      <c r="U8" s="4">
        <v>11.8</v>
      </c>
      <c r="V8" s="4">
        <v>3.95</v>
      </c>
      <c r="W8" s="4">
        <v>18.600000000000001</v>
      </c>
      <c r="X8" s="10">
        <v>8.9999999999999993E-3</v>
      </c>
      <c r="Y8" s="10" t="s">
        <v>41</v>
      </c>
      <c r="Z8" s="10">
        <v>4.9000000000000002E-2</v>
      </c>
      <c r="AA8" s="10">
        <v>7.0000000000000001E-3</v>
      </c>
      <c r="AB8" s="10">
        <v>1.4999999999999999E-2</v>
      </c>
      <c r="AC8" s="4">
        <v>0.13</v>
      </c>
      <c r="AD8" s="4">
        <v>82</v>
      </c>
      <c r="AE8" s="11">
        <v>3.3</v>
      </c>
      <c r="AF8" s="11">
        <v>1.2</v>
      </c>
      <c r="AG8" s="4">
        <v>2</v>
      </c>
    </row>
    <row r="9" spans="1:33" x14ac:dyDescent="0.25">
      <c r="A9" s="4">
        <v>72572</v>
      </c>
      <c r="B9" s="12" t="s">
        <v>50</v>
      </c>
      <c r="D9" s="5">
        <v>40940</v>
      </c>
      <c r="E9" s="6">
        <v>0.52986111111111112</v>
      </c>
      <c r="F9" s="7">
        <v>5.3</v>
      </c>
      <c r="G9" s="1">
        <v>237</v>
      </c>
      <c r="H9" s="8">
        <v>7.93</v>
      </c>
      <c r="I9" s="1">
        <v>11.08</v>
      </c>
      <c r="J9" s="4">
        <v>241</v>
      </c>
      <c r="K9" s="9">
        <v>7.95</v>
      </c>
      <c r="L9" s="4">
        <v>85.9</v>
      </c>
      <c r="M9" s="1">
        <v>0</v>
      </c>
      <c r="N9" s="7">
        <f t="shared" si="0"/>
        <v>70.409836065573771</v>
      </c>
      <c r="O9" s="7">
        <f t="shared" si="1"/>
        <v>0</v>
      </c>
      <c r="P9" s="7">
        <f t="shared" si="2"/>
        <v>70.409836065573771</v>
      </c>
      <c r="Q9" s="11">
        <v>18</v>
      </c>
      <c r="R9" s="4">
        <v>21.7</v>
      </c>
      <c r="S9" s="4">
        <v>22.1</v>
      </c>
      <c r="T9" s="4">
        <v>3.37</v>
      </c>
      <c r="U9" s="4">
        <v>16.2</v>
      </c>
      <c r="V9" s="4">
        <v>5.83</v>
      </c>
      <c r="W9" s="11">
        <v>22</v>
      </c>
      <c r="X9" s="10">
        <v>3.3000000000000002E-2</v>
      </c>
      <c r="Y9" s="10">
        <v>4.0000000000000001E-3</v>
      </c>
      <c r="Z9" s="10">
        <v>0.14199999999999999</v>
      </c>
      <c r="AA9" s="10">
        <v>2.1000000000000001E-2</v>
      </c>
      <c r="AB9" s="10">
        <v>4.7E-2</v>
      </c>
      <c r="AC9" s="4">
        <v>0.28000000000000003</v>
      </c>
      <c r="AD9" s="4">
        <v>149</v>
      </c>
      <c r="AE9" s="11">
        <v>6.9</v>
      </c>
      <c r="AF9" s="11">
        <v>2.2000000000000002</v>
      </c>
      <c r="AG9" s="4">
        <v>5</v>
      </c>
    </row>
    <row r="10" spans="1:33" x14ac:dyDescent="0.25">
      <c r="A10" s="1"/>
      <c r="B10" s="1"/>
      <c r="C10" s="1"/>
      <c r="D10" s="14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1"/>
      <c r="B11" s="1"/>
      <c r="C11" s="1"/>
      <c r="D11" s="14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3" spans="1:33" x14ac:dyDescent="0.25">
      <c r="A13" s="1" t="s">
        <v>0</v>
      </c>
      <c r="B13" s="1" t="s">
        <v>1</v>
      </c>
      <c r="C13" s="1" t="s">
        <v>2</v>
      </c>
      <c r="D13" s="2" t="s">
        <v>3</v>
      </c>
      <c r="E13" s="1" t="s">
        <v>9</v>
      </c>
      <c r="F13" s="1" t="s">
        <v>10</v>
      </c>
      <c r="G13" s="1" t="s">
        <v>11</v>
      </c>
      <c r="H13" s="1" t="s">
        <v>12</v>
      </c>
      <c r="I13" s="2" t="s">
        <v>11</v>
      </c>
      <c r="J13" s="1" t="s">
        <v>12</v>
      </c>
      <c r="K13" s="1" t="s">
        <v>13</v>
      </c>
      <c r="L13" s="1" t="s">
        <v>14</v>
      </c>
      <c r="M13" s="1" t="s">
        <v>15</v>
      </c>
      <c r="N13" s="1" t="s">
        <v>16</v>
      </c>
      <c r="O13" s="1" t="s">
        <v>17</v>
      </c>
      <c r="P13" s="1" t="s">
        <v>18</v>
      </c>
      <c r="Q13" s="1" t="s">
        <v>19</v>
      </c>
      <c r="R13" s="1" t="s">
        <v>20</v>
      </c>
      <c r="S13" s="1" t="s">
        <v>28</v>
      </c>
      <c r="T13" s="1" t="s">
        <v>29</v>
      </c>
      <c r="U13" s="1" t="s">
        <v>30</v>
      </c>
    </row>
    <row r="14" spans="1:33" x14ac:dyDescent="0.25">
      <c r="A14" s="1"/>
      <c r="B14" s="1"/>
      <c r="C14" s="1"/>
      <c r="D14" s="1"/>
      <c r="E14" s="1" t="s">
        <v>32</v>
      </c>
      <c r="F14" s="1"/>
      <c r="G14" s="2" t="s">
        <v>34</v>
      </c>
      <c r="H14" s="2" t="s">
        <v>35</v>
      </c>
      <c r="I14" s="1" t="s">
        <v>36</v>
      </c>
      <c r="J14" s="1" t="s">
        <v>36</v>
      </c>
      <c r="K14" s="1" t="s">
        <v>36</v>
      </c>
      <c r="L14" s="1" t="s">
        <v>33</v>
      </c>
      <c r="M14" s="1" t="s">
        <v>33</v>
      </c>
      <c r="N14" s="1" t="s">
        <v>33</v>
      </c>
      <c r="O14" s="1" t="s">
        <v>33</v>
      </c>
      <c r="P14" s="1" t="s">
        <v>33</v>
      </c>
      <c r="Q14" s="1" t="s">
        <v>33</v>
      </c>
      <c r="R14" s="1" t="s">
        <v>33</v>
      </c>
      <c r="S14" s="1" t="s">
        <v>33</v>
      </c>
      <c r="T14" s="1" t="s">
        <v>37</v>
      </c>
      <c r="U14" s="1" t="s">
        <v>38</v>
      </c>
    </row>
    <row r="15" spans="1:33" x14ac:dyDescent="0.25">
      <c r="A15" s="4">
        <v>72577</v>
      </c>
      <c r="B15" s="1" t="s">
        <v>51</v>
      </c>
      <c r="C15" s="15" t="s">
        <v>52</v>
      </c>
      <c r="D15" s="5">
        <v>40941</v>
      </c>
      <c r="E15" s="4">
        <v>257</v>
      </c>
      <c r="F15" s="4">
        <v>8.02</v>
      </c>
      <c r="G15" s="4">
        <v>90.2</v>
      </c>
      <c r="H15" s="16">
        <v>0</v>
      </c>
      <c r="I15" s="7">
        <f t="shared" ref="I15:I16" si="3">G15*50/61</f>
        <v>73.93442622950819</v>
      </c>
      <c r="J15" s="1">
        <f t="shared" ref="J15:J16" si="4">H15*50/30</f>
        <v>0</v>
      </c>
      <c r="K15" s="7">
        <f t="shared" ref="K15:K16" si="5">I15+J15</f>
        <v>73.93442622950819</v>
      </c>
      <c r="L15" s="4">
        <v>20.2</v>
      </c>
      <c r="M15" s="11">
        <v>23</v>
      </c>
      <c r="N15" s="4">
        <v>24.2</v>
      </c>
      <c r="O15" s="9">
        <v>3.7</v>
      </c>
      <c r="P15" s="4">
        <v>16.899999999999999</v>
      </c>
      <c r="Q15" s="4">
        <v>6.15</v>
      </c>
      <c r="R15" s="4">
        <v>21.8</v>
      </c>
      <c r="S15" s="4">
        <v>10.4</v>
      </c>
      <c r="T15" s="4">
        <v>4.4000000000000004</v>
      </c>
      <c r="U15" s="4">
        <v>5</v>
      </c>
    </row>
    <row r="16" spans="1:33" x14ac:dyDescent="0.25">
      <c r="A16" s="4">
        <v>72578</v>
      </c>
      <c r="B16" s="1" t="s">
        <v>53</v>
      </c>
      <c r="C16" s="15" t="s">
        <v>54</v>
      </c>
      <c r="D16" s="5">
        <v>40941</v>
      </c>
      <c r="E16" s="4">
        <v>291</v>
      </c>
      <c r="F16" s="9">
        <v>8.1</v>
      </c>
      <c r="G16" s="4">
        <v>93.1</v>
      </c>
      <c r="H16" s="16">
        <v>0</v>
      </c>
      <c r="I16" s="7">
        <f t="shared" si="3"/>
        <v>76.311475409836063</v>
      </c>
      <c r="J16" s="1">
        <f t="shared" si="4"/>
        <v>0</v>
      </c>
      <c r="K16" s="7">
        <f t="shared" si="5"/>
        <v>76.311475409836063</v>
      </c>
      <c r="L16" s="4">
        <v>27.2</v>
      </c>
      <c r="M16" s="4">
        <v>26.5</v>
      </c>
      <c r="N16" s="11">
        <v>28</v>
      </c>
      <c r="O16" s="4">
        <v>3.84</v>
      </c>
      <c r="P16" s="4">
        <v>18.5</v>
      </c>
      <c r="Q16" s="4">
        <v>6.89</v>
      </c>
      <c r="R16" s="4">
        <v>21.4</v>
      </c>
      <c r="S16" s="4">
        <v>10.199999999999999</v>
      </c>
      <c r="T16" s="4">
        <v>4.8</v>
      </c>
      <c r="U16" s="4">
        <v>7</v>
      </c>
    </row>
  </sheetData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"/>
  <sheetViews>
    <sheetView workbookViewId="0"/>
  </sheetViews>
  <sheetFormatPr defaultColWidth="9.109375" defaultRowHeight="13.2" x14ac:dyDescent="0.25"/>
  <cols>
    <col min="1" max="1" width="6" style="4" bestFit="1" customWidth="1"/>
    <col min="2" max="2" width="24.5546875" style="4" bestFit="1" customWidth="1"/>
    <col min="3" max="3" width="8.6640625" style="4" bestFit="1" customWidth="1"/>
    <col min="4" max="4" width="8.33203125" style="4" bestFit="1" customWidth="1"/>
    <col min="5" max="6" width="6.44140625" style="4" bestFit="1" customWidth="1"/>
    <col min="7" max="7" width="9.5546875" style="4" bestFit="1" customWidth="1"/>
    <col min="8" max="8" width="8.33203125" style="4" bestFit="1" customWidth="1"/>
    <col min="9" max="10" width="10.5546875" style="4" bestFit="1" customWidth="1"/>
    <col min="11" max="11" width="12" style="4" bestFit="1" customWidth="1"/>
    <col min="12" max="13" width="9.109375" style="4"/>
    <col min="14" max="16" width="10.5546875" style="4" bestFit="1" customWidth="1"/>
    <col min="17" max="17" width="5" style="4" bestFit="1" customWidth="1"/>
    <col min="18" max="18" width="5.109375" style="4" bestFit="1" customWidth="1"/>
    <col min="19" max="20" width="5" style="4" bestFit="1" customWidth="1"/>
    <col min="21" max="21" width="5.33203125" style="4" bestFit="1" customWidth="1"/>
    <col min="22" max="22" width="5" style="4" bestFit="1" customWidth="1"/>
    <col min="23" max="23" width="5.109375" style="4" bestFit="1" customWidth="1"/>
    <col min="24" max="24" width="6.44140625" style="4" bestFit="1" customWidth="1"/>
    <col min="25" max="26" width="6.5546875" style="4" bestFit="1" customWidth="1"/>
    <col min="27" max="27" width="7.5546875" style="4" bestFit="1" customWidth="1"/>
    <col min="28" max="28" width="6" style="4" bestFit="1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2" spans="1:33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</row>
    <row r="3" spans="1:33" x14ac:dyDescent="0.25">
      <c r="A3" s="1"/>
      <c r="B3" s="1"/>
      <c r="C3" s="1"/>
      <c r="D3" s="1"/>
      <c r="E3" s="1"/>
      <c r="F3" s="1" t="s">
        <v>31</v>
      </c>
      <c r="G3" s="1" t="s">
        <v>32</v>
      </c>
      <c r="H3" s="1"/>
      <c r="I3" s="1" t="s">
        <v>33</v>
      </c>
      <c r="J3" s="1" t="s">
        <v>32</v>
      </c>
      <c r="K3" s="1"/>
      <c r="L3" s="1" t="s">
        <v>34</v>
      </c>
      <c r="M3" s="1" t="s">
        <v>35</v>
      </c>
      <c r="N3" s="1" t="s">
        <v>36</v>
      </c>
      <c r="O3" s="1" t="s">
        <v>36</v>
      </c>
      <c r="P3" s="1" t="s">
        <v>36</v>
      </c>
      <c r="Q3" s="1" t="s">
        <v>33</v>
      </c>
      <c r="R3" s="1" t="s">
        <v>33</v>
      </c>
      <c r="S3" s="1" t="s">
        <v>33</v>
      </c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33</v>
      </c>
      <c r="Z3" s="1" t="s">
        <v>33</v>
      </c>
      <c r="AA3" s="1" t="s">
        <v>33</v>
      </c>
      <c r="AB3" s="1" t="s">
        <v>33</v>
      </c>
      <c r="AC3" s="1" t="s">
        <v>33</v>
      </c>
      <c r="AD3" s="1" t="s">
        <v>33</v>
      </c>
      <c r="AE3" s="1" t="s">
        <v>33</v>
      </c>
      <c r="AF3" s="1" t="s">
        <v>37</v>
      </c>
      <c r="AG3" s="1" t="s">
        <v>38</v>
      </c>
    </row>
    <row r="4" spans="1:33" x14ac:dyDescent="0.25">
      <c r="A4" s="4">
        <v>72645</v>
      </c>
      <c r="B4" s="1" t="s">
        <v>39</v>
      </c>
      <c r="C4" s="1" t="s">
        <v>40</v>
      </c>
      <c r="D4" s="5">
        <v>40975</v>
      </c>
      <c r="E4" s="6">
        <v>0.4236111111111111</v>
      </c>
      <c r="F4" s="7">
        <v>3.62</v>
      </c>
      <c r="G4" s="1">
        <v>90</v>
      </c>
      <c r="H4" s="8">
        <v>7.72</v>
      </c>
      <c r="I4" s="8">
        <v>10.7</v>
      </c>
      <c r="J4" s="17">
        <v>93.6</v>
      </c>
      <c r="K4" s="9">
        <v>7.82</v>
      </c>
      <c r="L4" s="4">
        <v>54.5</v>
      </c>
      <c r="M4" s="1">
        <v>0</v>
      </c>
      <c r="N4" s="7">
        <f>L4*50/61</f>
        <v>44.672131147540981</v>
      </c>
      <c r="O4" s="7">
        <f>M4*50/30</f>
        <v>0</v>
      </c>
      <c r="P4" s="7">
        <f>N4+O4</f>
        <v>44.672131147540981</v>
      </c>
      <c r="Q4" s="4">
        <v>1.9</v>
      </c>
      <c r="R4" s="4" t="s">
        <v>55</v>
      </c>
      <c r="S4" s="4">
        <v>5.96</v>
      </c>
      <c r="T4" s="4">
        <v>1.73</v>
      </c>
      <c r="U4" s="4">
        <v>8.9499999999999993</v>
      </c>
      <c r="V4" s="4">
        <v>2.4300000000000002</v>
      </c>
      <c r="W4" s="4">
        <v>12.8</v>
      </c>
      <c r="X4" s="10">
        <v>2E-3</v>
      </c>
      <c r="Y4" s="10" t="s">
        <v>41</v>
      </c>
      <c r="Z4" s="10">
        <v>1.2E-2</v>
      </c>
      <c r="AA4" s="10">
        <v>3.0000000000000001E-3</v>
      </c>
      <c r="AB4" s="10">
        <v>6.0000000000000001E-3</v>
      </c>
      <c r="AC4" s="4">
        <v>0.08</v>
      </c>
      <c r="AD4" s="4">
        <v>48</v>
      </c>
      <c r="AE4" s="11">
        <v>1.7</v>
      </c>
      <c r="AF4" s="11">
        <v>0.8</v>
      </c>
      <c r="AG4" s="4" t="s">
        <v>56</v>
      </c>
    </row>
    <row r="5" spans="1:33" x14ac:dyDescent="0.25">
      <c r="A5" s="4">
        <v>72646</v>
      </c>
      <c r="B5" s="1" t="s">
        <v>42</v>
      </c>
      <c r="C5" s="1" t="s">
        <v>43</v>
      </c>
      <c r="D5" s="5">
        <v>40975</v>
      </c>
      <c r="E5" s="6">
        <v>0.45277777777777778</v>
      </c>
      <c r="F5" s="7">
        <v>1.82</v>
      </c>
      <c r="G5" s="1">
        <v>104</v>
      </c>
      <c r="H5" s="8">
        <v>8.43</v>
      </c>
      <c r="I5" s="1">
        <v>12.18</v>
      </c>
      <c r="J5" s="4">
        <v>107</v>
      </c>
      <c r="K5" s="9">
        <v>7.85</v>
      </c>
      <c r="L5" s="4">
        <v>54.5</v>
      </c>
      <c r="M5" s="1">
        <v>0</v>
      </c>
      <c r="N5" s="7">
        <f t="shared" ref="N5:N9" si="0">L5*50/61</f>
        <v>44.672131147540981</v>
      </c>
      <c r="O5" s="7">
        <f t="shared" ref="O5:O9" si="1">M5*50/30</f>
        <v>0</v>
      </c>
      <c r="P5" s="7">
        <f t="shared" ref="P5:P9" si="2">N5+O5</f>
        <v>44.672131147540981</v>
      </c>
      <c r="Q5" s="11">
        <v>5</v>
      </c>
      <c r="R5" s="4">
        <v>2.7</v>
      </c>
      <c r="S5" s="4">
        <v>7.03</v>
      </c>
      <c r="T5" s="4">
        <v>1.59</v>
      </c>
      <c r="U5" s="4">
        <v>9.52</v>
      </c>
      <c r="V5" s="4">
        <v>2.95</v>
      </c>
      <c r="W5" s="4">
        <v>16.8</v>
      </c>
      <c r="X5" s="10">
        <v>3.0000000000000001E-3</v>
      </c>
      <c r="Y5" s="10" t="s">
        <v>41</v>
      </c>
      <c r="Z5" s="10">
        <v>1.2999999999999999E-2</v>
      </c>
      <c r="AA5" s="10">
        <v>4.0000000000000001E-3</v>
      </c>
      <c r="AB5" s="10">
        <v>8.9999999999999993E-3</v>
      </c>
      <c r="AC5" s="4">
        <v>0.11</v>
      </c>
      <c r="AD5" s="4">
        <v>63</v>
      </c>
      <c r="AE5" s="11">
        <v>1.7</v>
      </c>
      <c r="AF5" s="11">
        <v>1.3</v>
      </c>
      <c r="AG5" s="4">
        <v>2</v>
      </c>
    </row>
    <row r="6" spans="1:33" x14ac:dyDescent="0.25">
      <c r="A6" s="4">
        <v>72647</v>
      </c>
      <c r="B6" s="1" t="s">
        <v>44</v>
      </c>
      <c r="C6" s="1" t="s">
        <v>45</v>
      </c>
      <c r="D6" s="5">
        <v>40975</v>
      </c>
      <c r="E6" s="6">
        <v>0.46875</v>
      </c>
      <c r="F6" s="7">
        <v>2.39</v>
      </c>
      <c r="G6" s="1">
        <v>116</v>
      </c>
      <c r="H6" s="8">
        <v>8.0399999999999991</v>
      </c>
      <c r="I6" s="1">
        <v>12.47</v>
      </c>
      <c r="J6" s="4">
        <v>119</v>
      </c>
      <c r="K6" s="9">
        <v>7.87</v>
      </c>
      <c r="L6" s="4">
        <v>56.6</v>
      </c>
      <c r="M6" s="1">
        <v>0</v>
      </c>
      <c r="N6" s="7">
        <f t="shared" si="0"/>
        <v>46.393442622950822</v>
      </c>
      <c r="O6" s="7">
        <f t="shared" si="1"/>
        <v>0</v>
      </c>
      <c r="P6" s="7">
        <f t="shared" si="2"/>
        <v>46.393442622950822</v>
      </c>
      <c r="Q6" s="4">
        <v>5.2</v>
      </c>
      <c r="R6" s="4">
        <v>5.9</v>
      </c>
      <c r="S6" s="4">
        <v>7.44</v>
      </c>
      <c r="T6" s="4">
        <v>1.62</v>
      </c>
      <c r="U6" s="4">
        <v>10.6</v>
      </c>
      <c r="V6" s="4">
        <v>3.49</v>
      </c>
      <c r="W6" s="4">
        <v>17.2</v>
      </c>
      <c r="X6" s="10">
        <v>5.0000000000000001E-3</v>
      </c>
      <c r="Y6" s="10" t="s">
        <v>41</v>
      </c>
      <c r="Z6" s="10">
        <v>2.1000000000000001E-2</v>
      </c>
      <c r="AA6" s="10">
        <v>5.0000000000000001E-3</v>
      </c>
      <c r="AB6" s="10">
        <v>0.01</v>
      </c>
      <c r="AC6" s="4">
        <v>0.14000000000000001</v>
      </c>
      <c r="AD6" s="4">
        <v>71</v>
      </c>
      <c r="AE6" s="11">
        <v>2.2999999999999998</v>
      </c>
      <c r="AF6" s="11">
        <v>1.3</v>
      </c>
      <c r="AG6" s="4">
        <v>2</v>
      </c>
    </row>
    <row r="7" spans="1:33" x14ac:dyDescent="0.25">
      <c r="A7" s="4">
        <v>72648</v>
      </c>
      <c r="B7" s="1" t="s">
        <v>46</v>
      </c>
      <c r="C7" s="1" t="s">
        <v>47</v>
      </c>
      <c r="D7" s="5">
        <v>40975</v>
      </c>
      <c r="E7" s="6">
        <v>0.48472222222222222</v>
      </c>
      <c r="F7" s="7">
        <v>2.61</v>
      </c>
      <c r="G7" s="1">
        <v>118</v>
      </c>
      <c r="H7" s="8">
        <v>8.11</v>
      </c>
      <c r="I7" s="1">
        <v>12.4</v>
      </c>
      <c r="J7" s="4">
        <v>122</v>
      </c>
      <c r="K7" s="9">
        <v>7.89</v>
      </c>
      <c r="L7" s="11">
        <v>57</v>
      </c>
      <c r="M7" s="1">
        <v>0</v>
      </c>
      <c r="N7" s="7">
        <f t="shared" si="0"/>
        <v>46.721311475409834</v>
      </c>
      <c r="O7" s="7">
        <f t="shared" si="1"/>
        <v>0</v>
      </c>
      <c r="P7" s="7">
        <f t="shared" si="2"/>
        <v>46.721311475409834</v>
      </c>
      <c r="Q7" s="4">
        <v>5.2</v>
      </c>
      <c r="R7" s="4">
        <v>6.6</v>
      </c>
      <c r="S7" s="4">
        <v>7.34</v>
      </c>
      <c r="T7" s="4">
        <v>1.58</v>
      </c>
      <c r="U7" s="4">
        <v>10.9</v>
      </c>
      <c r="V7" s="4">
        <v>3.62</v>
      </c>
      <c r="W7" s="4">
        <v>17.399999999999999</v>
      </c>
      <c r="X7" s="10">
        <v>4.0000000000000001E-3</v>
      </c>
      <c r="Y7" s="10" t="s">
        <v>41</v>
      </c>
      <c r="Z7" s="10">
        <v>2.5000000000000001E-2</v>
      </c>
      <c r="AA7" s="10">
        <v>5.0000000000000001E-3</v>
      </c>
      <c r="AB7" s="10">
        <v>1.2E-2</v>
      </c>
      <c r="AC7" s="4">
        <v>0.14000000000000001</v>
      </c>
      <c r="AD7" s="4">
        <v>75</v>
      </c>
      <c r="AE7" s="11">
        <v>4.0999999999999996</v>
      </c>
      <c r="AF7" s="11">
        <v>1.5</v>
      </c>
      <c r="AG7" s="4">
        <v>2</v>
      </c>
    </row>
    <row r="8" spans="1:33" x14ac:dyDescent="0.25">
      <c r="A8" s="4">
        <v>72649</v>
      </c>
      <c r="B8" s="12" t="s">
        <v>48</v>
      </c>
      <c r="C8" s="1"/>
      <c r="D8" s="5">
        <v>40975</v>
      </c>
      <c r="E8" s="6">
        <v>0.50138888888888888</v>
      </c>
      <c r="F8" s="7">
        <v>2.82</v>
      </c>
      <c r="G8" s="1">
        <v>120</v>
      </c>
      <c r="H8" s="8">
        <v>7.84</v>
      </c>
      <c r="I8" s="1">
        <v>12.44</v>
      </c>
      <c r="J8" s="4">
        <v>123</v>
      </c>
      <c r="K8" s="9">
        <v>7.91</v>
      </c>
      <c r="L8" s="4">
        <v>57.4</v>
      </c>
      <c r="M8" s="1">
        <v>0</v>
      </c>
      <c r="N8" s="7">
        <f t="shared" si="0"/>
        <v>47.049180327868854</v>
      </c>
      <c r="O8" s="7">
        <f t="shared" si="1"/>
        <v>0</v>
      </c>
      <c r="P8" s="7">
        <f t="shared" si="2"/>
        <v>47.049180327868854</v>
      </c>
      <c r="Q8" s="4">
        <v>5.3</v>
      </c>
      <c r="R8" s="11">
        <v>7</v>
      </c>
      <c r="S8" s="4">
        <v>7.59</v>
      </c>
      <c r="T8" s="4">
        <v>1.61</v>
      </c>
      <c r="U8" s="11">
        <v>11</v>
      </c>
      <c r="V8" s="4">
        <v>3.66</v>
      </c>
      <c r="W8" s="4">
        <v>17.5</v>
      </c>
      <c r="X8" s="10">
        <v>6.0000000000000001E-3</v>
      </c>
      <c r="Y8" s="10" t="s">
        <v>41</v>
      </c>
      <c r="Z8" s="10">
        <v>2.9000000000000001E-2</v>
      </c>
      <c r="AA8" s="10">
        <v>6.0000000000000001E-3</v>
      </c>
      <c r="AB8" s="10">
        <v>1.2E-2</v>
      </c>
      <c r="AC8" s="4">
        <v>0.12</v>
      </c>
      <c r="AD8" s="4">
        <v>75</v>
      </c>
      <c r="AE8" s="11">
        <v>2.7</v>
      </c>
      <c r="AF8" s="11">
        <v>1.5</v>
      </c>
      <c r="AG8" s="4">
        <v>2</v>
      </c>
    </row>
    <row r="9" spans="1:33" x14ac:dyDescent="0.25">
      <c r="A9" s="4">
        <v>72650</v>
      </c>
      <c r="B9" s="12" t="s">
        <v>50</v>
      </c>
      <c r="D9" s="5">
        <v>40975</v>
      </c>
      <c r="E9" s="6">
        <v>0.51666666666666672</v>
      </c>
      <c r="F9" s="7">
        <v>3.73</v>
      </c>
      <c r="G9" s="1">
        <v>201</v>
      </c>
      <c r="H9" s="8">
        <v>7.91</v>
      </c>
      <c r="I9" s="1">
        <v>12.23</v>
      </c>
      <c r="J9" s="4">
        <v>208</v>
      </c>
      <c r="K9" s="9">
        <v>7.98</v>
      </c>
      <c r="L9" s="4">
        <v>76.8</v>
      </c>
      <c r="M9" s="1">
        <v>0</v>
      </c>
      <c r="N9" s="7">
        <f t="shared" si="0"/>
        <v>62.950819672131146</v>
      </c>
      <c r="O9" s="7">
        <f t="shared" si="1"/>
        <v>0</v>
      </c>
      <c r="P9" s="7">
        <f t="shared" si="2"/>
        <v>62.950819672131146</v>
      </c>
      <c r="Q9" s="4">
        <v>15.3</v>
      </c>
      <c r="R9" s="4">
        <v>16.100000000000001</v>
      </c>
      <c r="S9" s="4">
        <v>18.3</v>
      </c>
      <c r="T9" s="4">
        <v>2.88</v>
      </c>
      <c r="U9" s="4">
        <v>14.3</v>
      </c>
      <c r="V9" s="4">
        <v>5.14</v>
      </c>
      <c r="W9" s="4">
        <v>19.899999999999999</v>
      </c>
      <c r="X9" s="10">
        <v>1.2999999999999999E-2</v>
      </c>
      <c r="Y9" s="10">
        <v>7.0000000000000001E-3</v>
      </c>
      <c r="Z9" s="10">
        <v>0.161</v>
      </c>
      <c r="AA9" s="10">
        <v>1.7000000000000001E-2</v>
      </c>
      <c r="AB9" s="10">
        <v>3.5000000000000003E-2</v>
      </c>
      <c r="AC9" s="4">
        <v>0.31</v>
      </c>
      <c r="AD9" s="4">
        <v>127</v>
      </c>
      <c r="AE9" s="11">
        <v>4.3</v>
      </c>
      <c r="AF9" s="11">
        <v>2.1</v>
      </c>
      <c r="AG9" s="4">
        <v>5</v>
      </c>
    </row>
    <row r="10" spans="1:33" x14ac:dyDescent="0.25">
      <c r="A10" s="1"/>
      <c r="B10" s="1"/>
      <c r="C10" s="1"/>
      <c r="D10" s="14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1"/>
      <c r="B11" s="1"/>
      <c r="C11" s="1"/>
      <c r="D11" s="14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3" spans="1:33" x14ac:dyDescent="0.25">
      <c r="A13" s="1" t="s">
        <v>0</v>
      </c>
      <c r="B13" s="1" t="s">
        <v>1</v>
      </c>
      <c r="C13" s="1" t="s">
        <v>2</v>
      </c>
      <c r="D13" s="2" t="s">
        <v>3</v>
      </c>
      <c r="E13" s="1" t="s">
        <v>9</v>
      </c>
      <c r="F13" s="1" t="s">
        <v>10</v>
      </c>
      <c r="G13" s="1" t="s">
        <v>11</v>
      </c>
      <c r="H13" s="1" t="s">
        <v>12</v>
      </c>
      <c r="I13" s="2" t="s">
        <v>11</v>
      </c>
      <c r="J13" s="1" t="s">
        <v>12</v>
      </c>
      <c r="K13" s="1" t="s">
        <v>13</v>
      </c>
      <c r="L13" s="1" t="s">
        <v>14</v>
      </c>
      <c r="M13" s="1" t="s">
        <v>15</v>
      </c>
      <c r="N13" s="1" t="s">
        <v>16</v>
      </c>
      <c r="O13" s="1" t="s">
        <v>17</v>
      </c>
      <c r="P13" s="1" t="s">
        <v>18</v>
      </c>
      <c r="Q13" s="1" t="s">
        <v>19</v>
      </c>
      <c r="R13" s="1" t="s">
        <v>20</v>
      </c>
      <c r="S13" s="1" t="s">
        <v>28</v>
      </c>
      <c r="T13" s="1" t="s">
        <v>29</v>
      </c>
      <c r="U13" s="1" t="s">
        <v>30</v>
      </c>
    </row>
    <row r="14" spans="1:33" x14ac:dyDescent="0.25">
      <c r="A14" s="1"/>
      <c r="B14" s="1"/>
      <c r="C14" s="1"/>
      <c r="D14" s="1"/>
      <c r="E14" s="1" t="s">
        <v>32</v>
      </c>
      <c r="F14" s="1"/>
      <c r="G14" s="2" t="s">
        <v>34</v>
      </c>
      <c r="H14" s="2" t="s">
        <v>35</v>
      </c>
      <c r="I14" s="1" t="s">
        <v>36</v>
      </c>
      <c r="J14" s="1" t="s">
        <v>36</v>
      </c>
      <c r="K14" s="1" t="s">
        <v>36</v>
      </c>
      <c r="L14" s="1" t="s">
        <v>33</v>
      </c>
      <c r="M14" s="1" t="s">
        <v>33</v>
      </c>
      <c r="N14" s="1" t="s">
        <v>33</v>
      </c>
      <c r="O14" s="1" t="s">
        <v>33</v>
      </c>
      <c r="P14" s="1" t="s">
        <v>33</v>
      </c>
      <c r="Q14" s="1" t="s">
        <v>33</v>
      </c>
      <c r="R14" s="1" t="s">
        <v>33</v>
      </c>
      <c r="S14" s="1" t="s">
        <v>33</v>
      </c>
      <c r="T14" s="1" t="s">
        <v>37</v>
      </c>
      <c r="U14" s="1" t="s">
        <v>38</v>
      </c>
    </row>
    <row r="15" spans="1:33" x14ac:dyDescent="0.25">
      <c r="A15" s="4">
        <v>72655</v>
      </c>
      <c r="B15" s="1" t="s">
        <v>51</v>
      </c>
      <c r="C15" s="15" t="s">
        <v>52</v>
      </c>
      <c r="D15" s="5">
        <v>40976</v>
      </c>
      <c r="E15" s="4">
        <v>217</v>
      </c>
      <c r="F15" s="4">
        <v>7.98</v>
      </c>
      <c r="G15" s="4">
        <v>78.900000000000006</v>
      </c>
      <c r="H15" s="16">
        <v>0</v>
      </c>
      <c r="I15" s="7">
        <f t="shared" ref="I15:I16" si="3">G15*50/61</f>
        <v>64.672131147540995</v>
      </c>
      <c r="J15" s="1">
        <f t="shared" ref="J15:J16" si="4">H15*50/30</f>
        <v>0</v>
      </c>
      <c r="K15" s="7">
        <f t="shared" ref="K15:K16" si="5">I15+J15</f>
        <v>64.672131147540995</v>
      </c>
      <c r="L15" s="4">
        <v>16.2</v>
      </c>
      <c r="M15" s="4">
        <v>17.3</v>
      </c>
      <c r="N15" s="4">
        <v>19.5</v>
      </c>
      <c r="O15" s="4">
        <v>3.05</v>
      </c>
      <c r="P15" s="4">
        <v>14.7</v>
      </c>
      <c r="Q15" s="4">
        <v>5.24</v>
      </c>
      <c r="R15" s="4">
        <v>19.8</v>
      </c>
      <c r="S15" s="4">
        <v>10.4</v>
      </c>
      <c r="T15" s="4">
        <v>5.2</v>
      </c>
      <c r="U15" s="4">
        <v>5</v>
      </c>
    </row>
    <row r="16" spans="1:33" x14ac:dyDescent="0.25">
      <c r="A16" s="4">
        <v>72656</v>
      </c>
      <c r="B16" s="1" t="s">
        <v>53</v>
      </c>
      <c r="C16" s="15" t="s">
        <v>54</v>
      </c>
      <c r="D16" s="5">
        <v>40976</v>
      </c>
      <c r="E16" s="4">
        <v>248</v>
      </c>
      <c r="F16" s="4">
        <v>8.15</v>
      </c>
      <c r="G16" s="4">
        <v>82.5</v>
      </c>
      <c r="H16" s="16">
        <v>0</v>
      </c>
      <c r="I16" s="7">
        <f t="shared" si="3"/>
        <v>67.622950819672127</v>
      </c>
      <c r="J16" s="1">
        <f t="shared" si="4"/>
        <v>0</v>
      </c>
      <c r="K16" s="7">
        <f t="shared" si="5"/>
        <v>67.622950819672127</v>
      </c>
      <c r="L16" s="4">
        <v>21.8</v>
      </c>
      <c r="M16" s="4">
        <v>20.8</v>
      </c>
      <c r="N16" s="4">
        <v>22.1</v>
      </c>
      <c r="O16" s="4">
        <v>3.34</v>
      </c>
      <c r="P16" s="4">
        <v>16.2</v>
      </c>
      <c r="Q16" s="4">
        <v>5.92</v>
      </c>
      <c r="R16" s="4">
        <v>20.100000000000001</v>
      </c>
      <c r="S16" s="11">
        <v>15</v>
      </c>
      <c r="T16" s="4">
        <v>6.6</v>
      </c>
      <c r="U16" s="4">
        <v>5</v>
      </c>
    </row>
  </sheetData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/>
  </sheetViews>
  <sheetFormatPr defaultColWidth="9.109375" defaultRowHeight="13.2" x14ac:dyDescent="0.25"/>
  <cols>
    <col min="1" max="1" width="7.33203125" style="4" customWidth="1"/>
    <col min="2" max="2" width="30.33203125" style="4" bestFit="1" customWidth="1"/>
    <col min="3" max="3" width="8.6640625" style="4" customWidth="1"/>
    <col min="4" max="4" width="9.109375" style="4" bestFit="1" customWidth="1"/>
    <col min="5" max="28" width="8.6640625" style="4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3" t="s">
        <v>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1:33" x14ac:dyDescent="0.25">
      <c r="A15" s="1" t="s">
        <v>0</v>
      </c>
      <c r="B15" s="1" t="s">
        <v>1</v>
      </c>
      <c r="C15" s="2" t="s">
        <v>2</v>
      </c>
      <c r="D15" s="2" t="s">
        <v>3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18</v>
      </c>
      <c r="Q15" s="1" t="s">
        <v>19</v>
      </c>
      <c r="R15" s="1" t="s">
        <v>20</v>
      </c>
      <c r="S15" s="1" t="s">
        <v>21</v>
      </c>
      <c r="T15" s="1" t="s">
        <v>22</v>
      </c>
      <c r="U15" s="1" t="s">
        <v>23</v>
      </c>
      <c r="V15" s="1" t="s">
        <v>24</v>
      </c>
      <c r="W15" s="1" t="s">
        <v>25</v>
      </c>
      <c r="X15" s="1" t="s">
        <v>26</v>
      </c>
      <c r="Y15" s="1" t="s">
        <v>27</v>
      </c>
      <c r="Z15" s="1" t="s">
        <v>28</v>
      </c>
      <c r="AA15" s="1" t="s">
        <v>29</v>
      </c>
      <c r="AB15" s="1" t="s">
        <v>30</v>
      </c>
      <c r="AC15" s="3"/>
      <c r="AD15" s="3"/>
      <c r="AE15" s="3"/>
      <c r="AF15" s="3"/>
      <c r="AG15" s="3"/>
    </row>
    <row r="16" spans="1:33" x14ac:dyDescent="0.25">
      <c r="A16" s="1"/>
      <c r="B16" s="1"/>
      <c r="C16" s="1"/>
      <c r="D16" s="1"/>
      <c r="E16" s="23" t="s">
        <v>32</v>
      </c>
      <c r="F16" s="23"/>
      <c r="G16" s="23" t="s">
        <v>34</v>
      </c>
      <c r="H16" s="23" t="s">
        <v>35</v>
      </c>
      <c r="I16" s="23" t="s">
        <v>36</v>
      </c>
      <c r="J16" s="23" t="s">
        <v>36</v>
      </c>
      <c r="K16" s="23" t="s">
        <v>36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33</v>
      </c>
      <c r="AA16" s="23" t="s">
        <v>37</v>
      </c>
      <c r="AB16" s="23" t="s">
        <v>38</v>
      </c>
      <c r="AC16" s="3"/>
      <c r="AD16" s="3"/>
      <c r="AE16" s="3"/>
      <c r="AF16" s="3"/>
      <c r="AG16" s="3"/>
    </row>
    <row r="17" spans="1:33" x14ac:dyDescent="0.25">
      <c r="A17" s="4">
        <v>72681</v>
      </c>
      <c r="B17" s="1" t="s">
        <v>39</v>
      </c>
      <c r="C17" s="1" t="s">
        <v>40</v>
      </c>
      <c r="D17" s="5">
        <v>41003</v>
      </c>
      <c r="E17" s="4">
        <v>95</v>
      </c>
      <c r="F17" s="9">
        <v>7.9</v>
      </c>
      <c r="G17" s="4">
        <v>52.9</v>
      </c>
      <c r="H17" s="1">
        <v>0</v>
      </c>
      <c r="I17" s="7">
        <f t="shared" ref="I17:I24" si="0">G17*50/61</f>
        <v>43.360655737704917</v>
      </c>
      <c r="J17" s="16">
        <f t="shared" ref="J17:J24" si="1">H17*50/30</f>
        <v>0</v>
      </c>
      <c r="K17" s="7">
        <f t="shared" ref="K17:K24" si="2">I17+J17</f>
        <v>43.360655737704917</v>
      </c>
      <c r="L17" s="4">
        <v>2.2000000000000002</v>
      </c>
      <c r="M17" s="4">
        <v>1.9</v>
      </c>
      <c r="N17" s="4">
        <v>6.12</v>
      </c>
      <c r="O17" s="4">
        <v>1.76</v>
      </c>
      <c r="P17" s="4">
        <v>9.14</v>
      </c>
      <c r="Q17" s="4">
        <v>2.44</v>
      </c>
      <c r="R17" s="4">
        <v>12.7</v>
      </c>
      <c r="S17" s="4">
        <v>6.0000000000000001E-3</v>
      </c>
      <c r="T17" s="4" t="s">
        <v>41</v>
      </c>
      <c r="U17" s="4">
        <v>8.0000000000000002E-3</v>
      </c>
      <c r="V17" s="4">
        <v>2E-3</v>
      </c>
      <c r="W17" s="4">
        <v>3.0000000000000001E-3</v>
      </c>
      <c r="X17" s="4">
        <v>0.02</v>
      </c>
      <c r="Y17" s="4">
        <v>70</v>
      </c>
      <c r="Z17" s="4">
        <v>0.5</v>
      </c>
      <c r="AA17" s="4">
        <v>0.4</v>
      </c>
      <c r="AB17" s="4">
        <v>1</v>
      </c>
      <c r="AC17" s="3"/>
      <c r="AD17" s="3"/>
      <c r="AE17" s="3"/>
      <c r="AF17" s="3"/>
      <c r="AG17" s="3"/>
    </row>
    <row r="18" spans="1:33" x14ac:dyDescent="0.25">
      <c r="A18" s="4">
        <v>72682</v>
      </c>
      <c r="B18" s="1" t="s">
        <v>42</v>
      </c>
      <c r="C18" s="1" t="s">
        <v>43</v>
      </c>
      <c r="D18" s="5">
        <v>41003</v>
      </c>
      <c r="E18" s="4">
        <v>110</v>
      </c>
      <c r="F18" s="4">
        <v>7.88</v>
      </c>
      <c r="G18" s="4">
        <v>51.1</v>
      </c>
      <c r="H18" s="1">
        <v>0</v>
      </c>
      <c r="I18" s="7">
        <f t="shared" si="0"/>
        <v>41.885245901639344</v>
      </c>
      <c r="J18" s="16">
        <f t="shared" si="1"/>
        <v>0</v>
      </c>
      <c r="K18" s="7">
        <f t="shared" si="2"/>
        <v>41.885245901639344</v>
      </c>
      <c r="L18" s="4">
        <v>6.1</v>
      </c>
      <c r="M18" s="4">
        <v>3.8</v>
      </c>
      <c r="N18" s="4">
        <v>6.85</v>
      </c>
      <c r="O18" s="4">
        <v>1.46</v>
      </c>
      <c r="P18" s="4">
        <v>9.99</v>
      </c>
      <c r="Q18" s="4">
        <v>3.09</v>
      </c>
      <c r="R18" s="4">
        <v>18.600000000000001</v>
      </c>
      <c r="S18" s="4">
        <v>6.0000000000000001E-3</v>
      </c>
      <c r="T18" s="4" t="s">
        <v>41</v>
      </c>
      <c r="U18" s="4">
        <v>7.0000000000000001E-3</v>
      </c>
      <c r="V18" s="4">
        <v>2E-3</v>
      </c>
      <c r="W18" s="10">
        <v>0.01</v>
      </c>
      <c r="X18" s="9">
        <v>0.1</v>
      </c>
      <c r="Y18" s="4">
        <v>83</v>
      </c>
      <c r="Z18" s="4">
        <v>2.1</v>
      </c>
      <c r="AA18" s="4">
        <v>1.6</v>
      </c>
      <c r="AB18" s="4">
        <v>5</v>
      </c>
      <c r="AC18" s="3"/>
      <c r="AD18" s="3"/>
      <c r="AE18" s="3"/>
      <c r="AF18" s="3"/>
      <c r="AG18" s="3"/>
    </row>
    <row r="19" spans="1:33" x14ac:dyDescent="0.25">
      <c r="A19" s="4">
        <v>72683</v>
      </c>
      <c r="B19" s="1" t="s">
        <v>44</v>
      </c>
      <c r="C19" s="1" t="s">
        <v>45</v>
      </c>
      <c r="D19" s="5">
        <v>41003</v>
      </c>
      <c r="E19" s="4">
        <v>120</v>
      </c>
      <c r="F19" s="4">
        <v>7.94</v>
      </c>
      <c r="G19" s="4">
        <v>55.7</v>
      </c>
      <c r="H19" s="1">
        <v>0</v>
      </c>
      <c r="I19" s="7">
        <f t="shared" si="0"/>
        <v>45.655737704918032</v>
      </c>
      <c r="J19" s="16">
        <f t="shared" si="1"/>
        <v>0</v>
      </c>
      <c r="K19" s="7">
        <f t="shared" si="2"/>
        <v>45.655737704918032</v>
      </c>
      <c r="L19" s="4">
        <v>6.2</v>
      </c>
      <c r="M19" s="4">
        <v>5.9</v>
      </c>
      <c r="N19" s="4">
        <v>7.33</v>
      </c>
      <c r="O19" s="4">
        <v>1.53</v>
      </c>
      <c r="P19" s="4">
        <v>11.1</v>
      </c>
      <c r="Q19" s="4">
        <v>3.57</v>
      </c>
      <c r="R19" s="4">
        <v>18.899999999999999</v>
      </c>
      <c r="S19" s="4">
        <v>8.0000000000000002E-3</v>
      </c>
      <c r="T19" s="4" t="s">
        <v>41</v>
      </c>
      <c r="U19" s="4">
        <v>1.0999999999999999E-2</v>
      </c>
      <c r="V19" s="4">
        <v>3.0000000000000001E-3</v>
      </c>
      <c r="W19" s="4">
        <v>1.0999999999999999E-2</v>
      </c>
      <c r="X19" s="4">
        <v>0.08</v>
      </c>
      <c r="Y19" s="4">
        <v>90</v>
      </c>
      <c r="Z19" s="4">
        <v>3.1</v>
      </c>
      <c r="AA19" s="4">
        <v>1.8</v>
      </c>
      <c r="AB19" s="4">
        <v>5</v>
      </c>
      <c r="AC19" s="3"/>
      <c r="AD19" s="3"/>
      <c r="AE19" s="3"/>
      <c r="AF19" s="3"/>
      <c r="AG19" s="3"/>
    </row>
    <row r="20" spans="1:33" x14ac:dyDescent="0.25">
      <c r="A20" s="4">
        <v>72684</v>
      </c>
      <c r="B20" s="1" t="s">
        <v>46</v>
      </c>
      <c r="C20" s="1" t="s">
        <v>47</v>
      </c>
      <c r="D20" s="5">
        <v>41003</v>
      </c>
      <c r="E20" s="4">
        <v>128</v>
      </c>
      <c r="F20" s="4">
        <v>7.94</v>
      </c>
      <c r="G20" s="11">
        <v>56</v>
      </c>
      <c r="H20" s="1">
        <v>0</v>
      </c>
      <c r="I20" s="7">
        <f t="shared" si="0"/>
        <v>45.901639344262293</v>
      </c>
      <c r="J20" s="16">
        <f t="shared" si="1"/>
        <v>0</v>
      </c>
      <c r="K20" s="7">
        <f t="shared" si="2"/>
        <v>45.901639344262293</v>
      </c>
      <c r="L20" s="4">
        <v>6.4</v>
      </c>
      <c r="M20" s="4">
        <v>8.4</v>
      </c>
      <c r="N20" s="4">
        <v>7.64</v>
      </c>
      <c r="O20" s="4">
        <v>1.56</v>
      </c>
      <c r="P20" s="4">
        <v>11.8</v>
      </c>
      <c r="Q20" s="4">
        <v>3.91</v>
      </c>
      <c r="R20" s="11">
        <v>19.2</v>
      </c>
      <c r="S20" s="4">
        <v>7.0000000000000001E-3</v>
      </c>
      <c r="T20" s="4" t="s">
        <v>41</v>
      </c>
      <c r="U20" s="4">
        <v>1.4999999999999999E-2</v>
      </c>
      <c r="V20" s="4">
        <v>3.0000000000000001E-3</v>
      </c>
      <c r="W20" s="4">
        <v>1.2E-2</v>
      </c>
      <c r="X20" s="4">
        <v>7.0000000000000007E-2</v>
      </c>
      <c r="Y20" s="4">
        <v>96</v>
      </c>
      <c r="Z20" s="4">
        <v>3.9</v>
      </c>
      <c r="AA20" s="4">
        <v>2.1</v>
      </c>
      <c r="AB20" s="4">
        <v>5</v>
      </c>
      <c r="AC20" s="3"/>
      <c r="AD20" s="3"/>
      <c r="AE20" s="3"/>
      <c r="AF20" s="3"/>
      <c r="AG20" s="3"/>
    </row>
    <row r="21" spans="1:33" x14ac:dyDescent="0.25">
      <c r="A21" s="4">
        <v>72685</v>
      </c>
      <c r="B21" s="12" t="s">
        <v>48</v>
      </c>
      <c r="C21" s="1"/>
      <c r="D21" s="5">
        <v>41003</v>
      </c>
      <c r="E21" s="4">
        <v>128</v>
      </c>
      <c r="F21" s="4">
        <v>7.96</v>
      </c>
      <c r="G21" s="4">
        <v>55.7</v>
      </c>
      <c r="H21" s="1">
        <v>0</v>
      </c>
      <c r="I21" s="7">
        <f t="shared" si="0"/>
        <v>45.655737704918032</v>
      </c>
      <c r="J21" s="16">
        <f t="shared" si="1"/>
        <v>0</v>
      </c>
      <c r="K21" s="7">
        <f t="shared" si="2"/>
        <v>45.655737704918032</v>
      </c>
      <c r="L21" s="4">
        <v>6.6</v>
      </c>
      <c r="M21" s="4">
        <v>8.1999999999999993</v>
      </c>
      <c r="N21" s="4">
        <v>7.41</v>
      </c>
      <c r="O21" s="9">
        <v>1.5</v>
      </c>
      <c r="P21" s="4">
        <v>11.6</v>
      </c>
      <c r="Q21" s="9">
        <v>3.9</v>
      </c>
      <c r="R21" s="11">
        <v>19</v>
      </c>
      <c r="S21" s="4">
        <v>8.0000000000000002E-3</v>
      </c>
      <c r="T21" s="4" t="s">
        <v>41</v>
      </c>
      <c r="U21" s="4">
        <v>1.7000000000000001E-2</v>
      </c>
      <c r="V21" s="4">
        <v>3.0000000000000001E-3</v>
      </c>
      <c r="W21" s="4">
        <v>1.2999999999999999E-2</v>
      </c>
      <c r="X21" s="4">
        <v>0.08</v>
      </c>
      <c r="Y21" s="4">
        <v>94</v>
      </c>
      <c r="Z21" s="4">
        <v>3.6</v>
      </c>
      <c r="AA21" s="4">
        <v>2.2999999999999998</v>
      </c>
      <c r="AB21" s="4">
        <v>5</v>
      </c>
      <c r="AC21" s="3"/>
      <c r="AD21" s="3"/>
      <c r="AE21" s="3"/>
      <c r="AF21" s="3"/>
      <c r="AG21" s="3"/>
    </row>
    <row r="22" spans="1:33" x14ac:dyDescent="0.25">
      <c r="A22" s="4">
        <v>72686</v>
      </c>
      <c r="B22" s="12" t="s">
        <v>50</v>
      </c>
      <c r="D22" s="5">
        <v>41003</v>
      </c>
      <c r="E22" s="4">
        <v>200</v>
      </c>
      <c r="F22" s="4">
        <v>7.98</v>
      </c>
      <c r="G22" s="4">
        <v>71.2</v>
      </c>
      <c r="H22" s="1">
        <v>0</v>
      </c>
      <c r="I22" s="7">
        <f t="shared" si="0"/>
        <v>58.360655737704917</v>
      </c>
      <c r="J22" s="16">
        <f t="shared" si="1"/>
        <v>0</v>
      </c>
      <c r="K22" s="7">
        <f t="shared" si="2"/>
        <v>58.360655737704917</v>
      </c>
      <c r="L22" s="4">
        <v>15.7</v>
      </c>
      <c r="M22" s="11">
        <v>17</v>
      </c>
      <c r="N22" s="4">
        <v>17.2</v>
      </c>
      <c r="O22" s="4">
        <v>2.82</v>
      </c>
      <c r="P22" s="4">
        <v>14.7</v>
      </c>
      <c r="Q22" s="4">
        <v>5.23</v>
      </c>
      <c r="R22" s="4">
        <v>20.8</v>
      </c>
      <c r="S22" s="4">
        <v>1.9E-2</v>
      </c>
      <c r="T22" s="4" t="s">
        <v>41</v>
      </c>
      <c r="U22" s="4">
        <v>5.0999999999999997E-2</v>
      </c>
      <c r="V22" s="4">
        <v>4.2000000000000003E-2</v>
      </c>
      <c r="W22" s="4">
        <v>4.2000000000000003E-2</v>
      </c>
      <c r="X22" s="4">
        <v>0.23</v>
      </c>
      <c r="Y22" s="4">
        <v>150</v>
      </c>
      <c r="Z22" s="4">
        <v>6.9</v>
      </c>
      <c r="AA22" s="11">
        <v>3</v>
      </c>
      <c r="AB22" s="4">
        <v>7</v>
      </c>
      <c r="AC22" s="3"/>
      <c r="AD22" s="3"/>
      <c r="AE22" s="3"/>
      <c r="AF22" s="3"/>
      <c r="AG22" s="3"/>
    </row>
    <row r="23" spans="1:33" x14ac:dyDescent="0.25">
      <c r="A23" s="4">
        <v>72691</v>
      </c>
      <c r="B23" s="1" t="s">
        <v>51</v>
      </c>
      <c r="C23" s="15" t="s">
        <v>52</v>
      </c>
      <c r="D23" s="5">
        <v>41004</v>
      </c>
      <c r="E23" s="4">
        <v>204</v>
      </c>
      <c r="F23" s="4">
        <v>8.0299999999999994</v>
      </c>
      <c r="G23" s="4">
        <v>75.3</v>
      </c>
      <c r="H23" s="16">
        <v>0</v>
      </c>
      <c r="I23" s="7">
        <f t="shared" si="0"/>
        <v>61.721311475409834</v>
      </c>
      <c r="J23" s="1">
        <f t="shared" si="1"/>
        <v>0</v>
      </c>
      <c r="K23" s="7">
        <f t="shared" si="2"/>
        <v>61.721311475409834</v>
      </c>
      <c r="L23" s="4">
        <v>15.6</v>
      </c>
      <c r="M23" s="4">
        <v>16.899999999999999</v>
      </c>
      <c r="N23" s="4">
        <v>17.2</v>
      </c>
      <c r="O23" s="4">
        <v>2.77</v>
      </c>
      <c r="P23" s="11">
        <v>15</v>
      </c>
      <c r="Q23" s="4">
        <v>5.35</v>
      </c>
      <c r="R23" s="4">
        <v>20.399999999999999</v>
      </c>
      <c r="S23" s="13" t="s">
        <v>67</v>
      </c>
      <c r="T23" s="13" t="s">
        <v>67</v>
      </c>
      <c r="U23" s="13" t="s">
        <v>67</v>
      </c>
      <c r="V23" s="13" t="s">
        <v>67</v>
      </c>
      <c r="W23" s="13" t="s">
        <v>67</v>
      </c>
      <c r="X23" s="13" t="s">
        <v>67</v>
      </c>
      <c r="Y23" s="13" t="s">
        <v>67</v>
      </c>
      <c r="Z23" s="11">
        <v>12</v>
      </c>
      <c r="AA23" s="4">
        <v>4.3</v>
      </c>
      <c r="AB23" s="4">
        <v>7</v>
      </c>
    </row>
    <row r="24" spans="1:33" x14ac:dyDescent="0.25">
      <c r="A24" s="4">
        <v>72692</v>
      </c>
      <c r="B24" s="1" t="s">
        <v>53</v>
      </c>
      <c r="C24" s="15" t="s">
        <v>54</v>
      </c>
      <c r="D24" s="5">
        <v>41004</v>
      </c>
      <c r="E24" s="4">
        <v>245</v>
      </c>
      <c r="F24" s="4">
        <v>8.0399999999999991</v>
      </c>
      <c r="G24" s="4">
        <v>80.5</v>
      </c>
      <c r="H24" s="16">
        <v>0</v>
      </c>
      <c r="I24" s="7">
        <f t="shared" si="0"/>
        <v>65.983606557377044</v>
      </c>
      <c r="J24" s="1">
        <f t="shared" si="1"/>
        <v>0</v>
      </c>
      <c r="K24" s="7">
        <f t="shared" si="2"/>
        <v>65.983606557377044</v>
      </c>
      <c r="L24" s="4">
        <v>22.9</v>
      </c>
      <c r="M24" s="4">
        <v>21.3</v>
      </c>
      <c r="N24" s="4">
        <v>22.5</v>
      </c>
      <c r="O24" s="4">
        <v>3.23</v>
      </c>
      <c r="P24" s="4">
        <v>16.600000000000001</v>
      </c>
      <c r="Q24" s="4">
        <v>6.03</v>
      </c>
      <c r="R24" s="4">
        <v>20.9</v>
      </c>
      <c r="S24" s="13" t="s">
        <v>67</v>
      </c>
      <c r="T24" s="13" t="s">
        <v>67</v>
      </c>
      <c r="U24" s="13" t="s">
        <v>67</v>
      </c>
      <c r="V24" s="13" t="s">
        <v>67</v>
      </c>
      <c r="W24" s="13" t="s">
        <v>67</v>
      </c>
      <c r="X24" s="13" t="s">
        <v>67</v>
      </c>
      <c r="Y24" s="13" t="s">
        <v>67</v>
      </c>
      <c r="Z24" s="4">
        <v>19.2</v>
      </c>
      <c r="AA24" s="4">
        <v>5.0999999999999996</v>
      </c>
      <c r="AB24" s="4">
        <v>7</v>
      </c>
    </row>
    <row r="26" spans="1:33" x14ac:dyDescent="0.25">
      <c r="A26" s="24"/>
      <c r="B26" s="12"/>
      <c r="C26" s="24"/>
      <c r="D26" s="25"/>
      <c r="E26" s="24"/>
      <c r="F26" s="24"/>
      <c r="G26" s="24"/>
      <c r="H26" s="12"/>
    </row>
    <row r="27" spans="1:33" x14ac:dyDescent="0.25">
      <c r="A27" s="26" t="s">
        <v>68</v>
      </c>
      <c r="B27" s="27"/>
      <c r="C27" s="3"/>
      <c r="D27" s="28">
        <v>41303</v>
      </c>
      <c r="F27" s="24"/>
      <c r="G27" s="24"/>
      <c r="H27" s="12"/>
    </row>
    <row r="28" spans="1:33" x14ac:dyDescent="0.25">
      <c r="A28" s="29" t="s">
        <v>69</v>
      </c>
      <c r="B28" s="3"/>
      <c r="C28" s="3"/>
      <c r="D28" s="30" t="s">
        <v>3</v>
      </c>
      <c r="E28" s="3"/>
      <c r="F28" s="24"/>
      <c r="G28" s="24"/>
      <c r="H28" s="12"/>
    </row>
    <row r="29" spans="1:33" x14ac:dyDescent="0.25">
      <c r="A29" s="24"/>
      <c r="B29" s="12"/>
      <c r="C29" s="24"/>
      <c r="D29" s="25"/>
      <c r="E29" s="24"/>
      <c r="F29" s="24"/>
      <c r="G29" s="24"/>
      <c r="H29" s="12"/>
    </row>
    <row r="30" spans="1:33" x14ac:dyDescent="0.25">
      <c r="A30" s="1"/>
      <c r="D30" s="14"/>
      <c r="E30" s="1"/>
      <c r="F30" s="8"/>
      <c r="G30" s="1"/>
      <c r="H30" s="16"/>
    </row>
    <row r="31" spans="1:33" x14ac:dyDescent="0.25">
      <c r="A31" s="31" t="s">
        <v>70</v>
      </c>
      <c r="B31" s="1"/>
      <c r="C31" s="15"/>
      <c r="D31" s="14"/>
      <c r="E31" s="1"/>
      <c r="F31" s="8"/>
      <c r="G31" s="1"/>
      <c r="H31" s="16"/>
    </row>
    <row r="32" spans="1:33" x14ac:dyDescent="0.25">
      <c r="A32" s="12" t="s">
        <v>71</v>
      </c>
      <c r="B32" s="1"/>
      <c r="C32" s="15"/>
      <c r="D32" s="14"/>
      <c r="E32" s="1"/>
      <c r="F32" s="8"/>
      <c r="G32" s="1"/>
      <c r="H32" s="16"/>
    </row>
    <row r="33" spans="1:8" x14ac:dyDescent="0.25">
      <c r="A33" s="1"/>
      <c r="D33" s="14"/>
      <c r="E33" s="1"/>
      <c r="F33" s="8"/>
      <c r="G33" s="1"/>
      <c r="H33" s="16"/>
    </row>
    <row r="34" spans="1:8" x14ac:dyDescent="0.25">
      <c r="A34" s="1" t="s">
        <v>0</v>
      </c>
      <c r="B34" s="1" t="s">
        <v>1</v>
      </c>
      <c r="C34" s="2" t="s">
        <v>3</v>
      </c>
      <c r="D34" s="1" t="s">
        <v>4</v>
      </c>
      <c r="E34" s="1" t="s">
        <v>5</v>
      </c>
      <c r="F34" s="1" t="s">
        <v>6</v>
      </c>
      <c r="G34" s="1" t="s">
        <v>7</v>
      </c>
      <c r="H34" s="12" t="s">
        <v>72</v>
      </c>
    </row>
    <row r="35" spans="1:8" x14ac:dyDescent="0.25">
      <c r="D35" s="23"/>
      <c r="E35" s="23" t="s">
        <v>31</v>
      </c>
      <c r="F35" s="23" t="s">
        <v>32</v>
      </c>
      <c r="G35" s="23"/>
      <c r="H35" s="23" t="s">
        <v>33</v>
      </c>
    </row>
    <row r="36" spans="1:8" x14ac:dyDescent="0.25">
      <c r="A36" s="4">
        <v>72681</v>
      </c>
      <c r="B36" s="1" t="s">
        <v>39</v>
      </c>
      <c r="C36" s="5">
        <v>41003</v>
      </c>
      <c r="D36" s="32">
        <v>0.4152777777777778</v>
      </c>
      <c r="E36" s="4">
        <v>4.95</v>
      </c>
      <c r="F36" s="4">
        <v>90</v>
      </c>
      <c r="G36" s="4">
        <v>8.2799999999999994</v>
      </c>
      <c r="H36" s="4">
        <v>9.98</v>
      </c>
    </row>
    <row r="37" spans="1:8" x14ac:dyDescent="0.25">
      <c r="A37" s="4">
        <v>72682</v>
      </c>
      <c r="B37" s="1" t="s">
        <v>42</v>
      </c>
      <c r="C37" s="5">
        <v>41003</v>
      </c>
      <c r="D37" s="32">
        <v>0.4465277777777778</v>
      </c>
      <c r="E37" s="4">
        <v>5.61</v>
      </c>
      <c r="F37" s="4">
        <v>105</v>
      </c>
      <c r="G37" s="4">
        <v>8.0299999999999994</v>
      </c>
      <c r="H37" s="4">
        <v>11.06</v>
      </c>
    </row>
    <row r="38" spans="1:8" x14ac:dyDescent="0.25">
      <c r="A38" s="4">
        <v>72683</v>
      </c>
      <c r="B38" s="1" t="s">
        <v>44</v>
      </c>
      <c r="C38" s="5">
        <v>41003</v>
      </c>
      <c r="D38" s="32">
        <v>0.46388888888888885</v>
      </c>
      <c r="E38" s="4">
        <v>6.99</v>
      </c>
      <c r="F38" s="4">
        <v>117</v>
      </c>
      <c r="G38" s="4">
        <v>8.09</v>
      </c>
      <c r="H38" s="4">
        <v>10.94</v>
      </c>
    </row>
    <row r="39" spans="1:8" x14ac:dyDescent="0.25">
      <c r="A39" s="4">
        <v>72684</v>
      </c>
      <c r="B39" s="1" t="s">
        <v>46</v>
      </c>
      <c r="C39" s="5">
        <v>41003</v>
      </c>
      <c r="D39" s="32">
        <v>0.47638888888888892</v>
      </c>
      <c r="E39" s="4">
        <v>6.96</v>
      </c>
      <c r="F39" s="4">
        <v>124</v>
      </c>
      <c r="G39" s="4">
        <v>8.19</v>
      </c>
      <c r="H39" s="4">
        <v>10.87</v>
      </c>
    </row>
    <row r="40" spans="1:8" x14ac:dyDescent="0.25">
      <c r="A40" s="4">
        <v>72685</v>
      </c>
      <c r="B40" s="12" t="s">
        <v>48</v>
      </c>
      <c r="C40" s="5">
        <v>41003</v>
      </c>
      <c r="D40" s="32">
        <v>0.4916666666666667</v>
      </c>
      <c r="E40" s="4">
        <v>7.18</v>
      </c>
      <c r="F40" s="4">
        <v>124</v>
      </c>
      <c r="G40" s="4">
        <v>7.16</v>
      </c>
      <c r="H40" s="4">
        <v>10.97</v>
      </c>
    </row>
    <row r="41" spans="1:8" x14ac:dyDescent="0.25">
      <c r="A41" s="4">
        <v>72686</v>
      </c>
      <c r="B41" s="12" t="s">
        <v>50</v>
      </c>
      <c r="C41" s="5">
        <v>41003</v>
      </c>
      <c r="D41" s="32">
        <v>0.50694444444444442</v>
      </c>
      <c r="E41" s="4">
        <v>8.25</v>
      </c>
      <c r="F41" s="4">
        <v>196</v>
      </c>
      <c r="G41" s="4">
        <v>8.0500000000000007</v>
      </c>
      <c r="H41" s="4">
        <v>10.57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workbookViewId="0"/>
  </sheetViews>
  <sheetFormatPr defaultColWidth="9.109375" defaultRowHeight="13.2" x14ac:dyDescent="0.25"/>
  <cols>
    <col min="1" max="1" width="7.44140625" style="4" customWidth="1"/>
    <col min="2" max="2" width="30.33203125" style="4" bestFit="1" customWidth="1"/>
    <col min="3" max="3" width="8.6640625" style="4" customWidth="1"/>
    <col min="4" max="4" width="9.6640625" style="4" bestFit="1" customWidth="1"/>
    <col min="5" max="28" width="8.6640625" style="4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22" t="s">
        <v>74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1:33" x14ac:dyDescent="0.25">
      <c r="A15" s="1" t="s">
        <v>0</v>
      </c>
      <c r="B15" s="1" t="s">
        <v>1</v>
      </c>
      <c r="C15" s="2" t="s">
        <v>2</v>
      </c>
      <c r="D15" s="2" t="s">
        <v>3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18</v>
      </c>
      <c r="Q15" s="1" t="s">
        <v>19</v>
      </c>
      <c r="R15" s="1" t="s">
        <v>20</v>
      </c>
      <c r="S15" s="1" t="s">
        <v>21</v>
      </c>
      <c r="T15" s="1" t="s">
        <v>22</v>
      </c>
      <c r="U15" s="1" t="s">
        <v>23</v>
      </c>
      <c r="V15" s="1" t="s">
        <v>24</v>
      </c>
      <c r="W15" s="1" t="s">
        <v>25</v>
      </c>
      <c r="X15" s="1" t="s">
        <v>26</v>
      </c>
      <c r="Y15" s="1" t="s">
        <v>27</v>
      </c>
      <c r="Z15" s="1" t="s">
        <v>28</v>
      </c>
      <c r="AA15" s="1" t="s">
        <v>29</v>
      </c>
      <c r="AB15" s="1" t="s">
        <v>30</v>
      </c>
      <c r="AC15" s="3"/>
      <c r="AD15" s="3"/>
      <c r="AE15" s="3"/>
      <c r="AF15" s="3"/>
      <c r="AG15" s="3"/>
    </row>
    <row r="16" spans="1:33" x14ac:dyDescent="0.25">
      <c r="A16" s="1"/>
      <c r="B16" s="1"/>
      <c r="C16" s="1"/>
      <c r="D16" s="1"/>
      <c r="E16" s="23" t="s">
        <v>32</v>
      </c>
      <c r="F16" s="23"/>
      <c r="G16" s="23" t="s">
        <v>34</v>
      </c>
      <c r="H16" s="23" t="s">
        <v>35</v>
      </c>
      <c r="I16" s="23" t="s">
        <v>36</v>
      </c>
      <c r="J16" s="23" t="s">
        <v>36</v>
      </c>
      <c r="K16" s="23" t="s">
        <v>36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33</v>
      </c>
      <c r="AA16" s="23" t="s">
        <v>37</v>
      </c>
      <c r="AB16" s="23" t="s">
        <v>38</v>
      </c>
      <c r="AC16" s="3"/>
      <c r="AD16" s="3"/>
      <c r="AE16" s="3"/>
      <c r="AF16" s="3"/>
      <c r="AG16" s="3"/>
    </row>
    <row r="17" spans="1:33" x14ac:dyDescent="0.25">
      <c r="A17" s="4">
        <v>72776</v>
      </c>
      <c r="B17" s="1" t="s">
        <v>39</v>
      </c>
      <c r="C17" s="1" t="s">
        <v>40</v>
      </c>
      <c r="D17" s="5">
        <v>41038</v>
      </c>
      <c r="E17" s="4">
        <v>93</v>
      </c>
      <c r="F17" s="4">
        <v>7.82</v>
      </c>
      <c r="G17" s="11">
        <v>53</v>
      </c>
      <c r="H17" s="1">
        <v>0</v>
      </c>
      <c r="I17" s="7">
        <f t="shared" ref="I17:I22" si="0">G17*50/61</f>
        <v>43.442622950819676</v>
      </c>
      <c r="J17" s="16">
        <f t="shared" ref="J17:J22" si="1">H17*50/30</f>
        <v>0</v>
      </c>
      <c r="K17" s="7">
        <f t="shared" ref="K17:K22" si="2">I17+J17</f>
        <v>43.442622950819676</v>
      </c>
      <c r="L17" s="11">
        <v>2</v>
      </c>
      <c r="M17" s="4">
        <v>1.8</v>
      </c>
      <c r="N17" s="4">
        <v>5.86</v>
      </c>
      <c r="O17" s="4">
        <v>1.73</v>
      </c>
      <c r="P17" s="4">
        <v>9.0299999999999994</v>
      </c>
      <c r="Q17" s="4">
        <v>2.38</v>
      </c>
      <c r="R17" s="4">
        <v>12.2</v>
      </c>
      <c r="S17" s="4">
        <v>8.9999999999999993E-3</v>
      </c>
      <c r="T17" s="4" t="s">
        <v>41</v>
      </c>
      <c r="U17" s="4">
        <v>4.0000000000000001E-3</v>
      </c>
      <c r="V17" s="4" t="s">
        <v>41</v>
      </c>
      <c r="W17" s="4">
        <v>3.0000000000000001E-3</v>
      </c>
      <c r="X17" s="4">
        <v>0.06</v>
      </c>
      <c r="Y17" s="4">
        <v>54</v>
      </c>
      <c r="Z17" s="4">
        <v>0.5</v>
      </c>
      <c r="AA17" s="4">
        <v>0.8</v>
      </c>
      <c r="AB17" s="4" t="s">
        <v>56</v>
      </c>
      <c r="AC17" s="3"/>
      <c r="AD17" s="3"/>
      <c r="AE17" s="3"/>
      <c r="AF17" s="3"/>
      <c r="AG17" s="3"/>
    </row>
    <row r="18" spans="1:33" x14ac:dyDescent="0.25">
      <c r="A18" s="4">
        <v>72777</v>
      </c>
      <c r="B18" s="1" t="s">
        <v>42</v>
      </c>
      <c r="C18" s="1" t="s">
        <v>43</v>
      </c>
      <c r="D18" s="5">
        <v>41038</v>
      </c>
      <c r="E18" s="4">
        <v>81</v>
      </c>
      <c r="F18" s="4">
        <v>7.69</v>
      </c>
      <c r="G18" s="4">
        <v>38.200000000000003</v>
      </c>
      <c r="H18" s="1">
        <v>0</v>
      </c>
      <c r="I18" s="7">
        <f t="shared" si="0"/>
        <v>31.311475409836071</v>
      </c>
      <c r="J18" s="16">
        <f t="shared" si="1"/>
        <v>0</v>
      </c>
      <c r="K18" s="7">
        <f t="shared" si="2"/>
        <v>31.311475409836071</v>
      </c>
      <c r="L18" s="4">
        <v>4.5999999999999996</v>
      </c>
      <c r="M18" s="4">
        <v>2.4</v>
      </c>
      <c r="N18" s="4">
        <v>5.04</v>
      </c>
      <c r="O18" s="4">
        <v>1.1100000000000001</v>
      </c>
      <c r="P18" s="4">
        <v>7.43</v>
      </c>
      <c r="Q18" s="4">
        <v>2.11</v>
      </c>
      <c r="R18" s="4">
        <v>16.3</v>
      </c>
      <c r="S18" s="4">
        <v>8.0000000000000002E-3</v>
      </c>
      <c r="T18" s="4">
        <v>2E-3</v>
      </c>
      <c r="U18" s="4">
        <v>1.0999999999999999E-2</v>
      </c>
      <c r="V18" s="4">
        <v>4.0000000000000001E-3</v>
      </c>
      <c r="W18" s="4">
        <v>1.0999999999999999E-2</v>
      </c>
      <c r="X18" s="4">
        <v>0.08</v>
      </c>
      <c r="Y18" s="4">
        <v>55</v>
      </c>
      <c r="Z18" s="4">
        <v>3.4</v>
      </c>
      <c r="AA18" s="4">
        <v>1.7</v>
      </c>
      <c r="AB18" s="4">
        <v>5</v>
      </c>
      <c r="AC18" s="3"/>
      <c r="AD18" s="3"/>
      <c r="AE18" s="3"/>
      <c r="AF18" s="3"/>
      <c r="AG18" s="3"/>
    </row>
    <row r="19" spans="1:33" x14ac:dyDescent="0.25">
      <c r="A19" s="4">
        <v>72778</v>
      </c>
      <c r="B19" s="1" t="s">
        <v>44</v>
      </c>
      <c r="C19" s="1" t="s">
        <v>45</v>
      </c>
      <c r="D19" s="5">
        <v>41038</v>
      </c>
      <c r="E19" s="4">
        <v>94</v>
      </c>
      <c r="F19" s="4">
        <v>7.82</v>
      </c>
      <c r="G19" s="4">
        <v>42.7</v>
      </c>
      <c r="H19" s="1">
        <v>0</v>
      </c>
      <c r="I19" s="7">
        <f t="shared" si="0"/>
        <v>35</v>
      </c>
      <c r="J19" s="16">
        <f t="shared" si="1"/>
        <v>0</v>
      </c>
      <c r="K19" s="7">
        <f t="shared" si="2"/>
        <v>35</v>
      </c>
      <c r="L19" s="4">
        <v>5.2</v>
      </c>
      <c r="M19" s="4">
        <v>4.5999999999999996</v>
      </c>
      <c r="N19" s="4">
        <v>5.72</v>
      </c>
      <c r="O19" s="4">
        <v>1.22</v>
      </c>
      <c r="P19" s="4">
        <v>8.58</v>
      </c>
      <c r="Q19" s="4">
        <v>2.63</v>
      </c>
      <c r="R19" s="4">
        <v>17.2</v>
      </c>
      <c r="S19" s="4">
        <v>8.9999999999999993E-3</v>
      </c>
      <c r="T19" s="4" t="s">
        <v>41</v>
      </c>
      <c r="U19" s="4">
        <v>1.0999999999999999E-2</v>
      </c>
      <c r="V19" s="4">
        <v>4.0000000000000001E-3</v>
      </c>
      <c r="W19" s="4">
        <v>1.2E-2</v>
      </c>
      <c r="X19" s="9">
        <v>0.1</v>
      </c>
      <c r="Y19" s="4">
        <v>63</v>
      </c>
      <c r="Z19" s="4">
        <v>4.2</v>
      </c>
      <c r="AA19" s="4">
        <v>1.6</v>
      </c>
      <c r="AB19" s="4">
        <v>5</v>
      </c>
      <c r="AC19" s="3"/>
      <c r="AD19" s="3"/>
      <c r="AE19" s="3"/>
      <c r="AF19" s="3"/>
      <c r="AG19" s="3"/>
    </row>
    <row r="20" spans="1:33" x14ac:dyDescent="0.25">
      <c r="A20" s="4">
        <v>72779</v>
      </c>
      <c r="B20" s="1" t="s">
        <v>46</v>
      </c>
      <c r="C20" s="1" t="s">
        <v>47</v>
      </c>
      <c r="D20" s="5">
        <v>41038</v>
      </c>
      <c r="E20" s="4">
        <v>99</v>
      </c>
      <c r="F20" s="4">
        <v>7.87</v>
      </c>
      <c r="G20" s="11">
        <v>44</v>
      </c>
      <c r="H20" s="1">
        <v>0</v>
      </c>
      <c r="I20" s="7">
        <f t="shared" si="0"/>
        <v>36.065573770491802</v>
      </c>
      <c r="J20" s="16">
        <f t="shared" si="1"/>
        <v>0</v>
      </c>
      <c r="K20" s="7">
        <f t="shared" si="2"/>
        <v>36.065573770491802</v>
      </c>
      <c r="L20" s="4">
        <v>5.2</v>
      </c>
      <c r="M20" s="4">
        <v>6.1</v>
      </c>
      <c r="N20" s="4">
        <v>5.89</v>
      </c>
      <c r="O20" s="4">
        <v>1.24</v>
      </c>
      <c r="P20" s="4">
        <v>9.08</v>
      </c>
      <c r="Q20" s="4">
        <v>2.85</v>
      </c>
      <c r="R20" s="4">
        <v>17.399999999999999</v>
      </c>
      <c r="S20" s="4">
        <v>8.0000000000000002E-3</v>
      </c>
      <c r="T20" s="4" t="s">
        <v>41</v>
      </c>
      <c r="U20" s="10">
        <v>0.01</v>
      </c>
      <c r="V20" s="4">
        <v>4.0000000000000001E-3</v>
      </c>
      <c r="W20" s="4">
        <v>1.4E-2</v>
      </c>
      <c r="X20" s="4">
        <v>0.12</v>
      </c>
      <c r="Y20" s="4">
        <v>66</v>
      </c>
      <c r="Z20" s="4">
        <v>5.8</v>
      </c>
      <c r="AA20" s="4">
        <v>1.8</v>
      </c>
      <c r="AB20" s="4">
        <v>7</v>
      </c>
      <c r="AC20" s="3"/>
      <c r="AD20" s="3"/>
      <c r="AE20" s="3"/>
      <c r="AF20" s="3"/>
      <c r="AG20" s="3"/>
    </row>
    <row r="21" spans="1:33" x14ac:dyDescent="0.25">
      <c r="A21" s="4">
        <v>72780</v>
      </c>
      <c r="B21" s="12" t="s">
        <v>48</v>
      </c>
      <c r="C21" s="1"/>
      <c r="D21" s="5">
        <v>41038</v>
      </c>
      <c r="E21" s="4">
        <v>107</v>
      </c>
      <c r="F21" s="4">
        <v>7.95</v>
      </c>
      <c r="G21" s="4">
        <v>44.3</v>
      </c>
      <c r="H21" s="1">
        <v>0</v>
      </c>
      <c r="I21" s="7">
        <f t="shared" si="0"/>
        <v>36.311475409836063</v>
      </c>
      <c r="J21" s="16">
        <f t="shared" si="1"/>
        <v>0</v>
      </c>
      <c r="K21" s="7">
        <f t="shared" si="2"/>
        <v>36.311475409836063</v>
      </c>
      <c r="L21" s="4">
        <v>5.3</v>
      </c>
      <c r="M21" s="4">
        <v>8.6</v>
      </c>
      <c r="N21" s="4">
        <v>6.16</v>
      </c>
      <c r="O21" s="4">
        <v>1.26</v>
      </c>
      <c r="P21" s="4">
        <v>9.83</v>
      </c>
      <c r="Q21" s="4">
        <v>3.14</v>
      </c>
      <c r="R21" s="4">
        <v>17.600000000000001</v>
      </c>
      <c r="S21" s="4">
        <v>8.9999999999999993E-3</v>
      </c>
      <c r="T21" s="4" t="s">
        <v>41</v>
      </c>
      <c r="U21" s="10">
        <v>0.01</v>
      </c>
      <c r="V21" s="4">
        <v>4.0000000000000001E-3</v>
      </c>
      <c r="W21" s="4">
        <v>1.4999999999999999E-2</v>
      </c>
      <c r="X21" s="4">
        <v>0.11</v>
      </c>
      <c r="Y21" s="4">
        <v>72</v>
      </c>
      <c r="Z21" s="4">
        <v>5.6</v>
      </c>
      <c r="AA21" s="4">
        <v>1.6</v>
      </c>
      <c r="AB21" s="4">
        <v>5</v>
      </c>
      <c r="AC21" s="3"/>
      <c r="AD21" s="3"/>
      <c r="AE21" s="3"/>
      <c r="AF21" s="3"/>
      <c r="AG21" s="3"/>
    </row>
    <row r="22" spans="1:33" x14ac:dyDescent="0.25">
      <c r="A22" s="4">
        <v>72781</v>
      </c>
      <c r="B22" s="12" t="s">
        <v>50</v>
      </c>
      <c r="D22" s="5">
        <v>41038</v>
      </c>
      <c r="E22" s="4">
        <v>177</v>
      </c>
      <c r="F22" s="9">
        <v>8</v>
      </c>
      <c r="G22" s="4">
        <v>64.3</v>
      </c>
      <c r="H22" s="1">
        <v>0</v>
      </c>
      <c r="I22" s="7">
        <f t="shared" si="0"/>
        <v>52.704918032786885</v>
      </c>
      <c r="J22" s="16">
        <f t="shared" si="1"/>
        <v>0</v>
      </c>
      <c r="K22" s="7">
        <f t="shared" si="2"/>
        <v>52.704918032786885</v>
      </c>
      <c r="L22" s="4">
        <v>14.1</v>
      </c>
      <c r="M22" s="4">
        <v>14.9</v>
      </c>
      <c r="N22" s="11">
        <v>16</v>
      </c>
      <c r="O22" s="4">
        <v>2.54</v>
      </c>
      <c r="P22" s="4">
        <v>12.7</v>
      </c>
      <c r="Q22" s="4">
        <v>4.3499999999999996</v>
      </c>
      <c r="R22" s="4">
        <v>18.7</v>
      </c>
      <c r="S22" s="4">
        <v>5.1999999999999998E-2</v>
      </c>
      <c r="T22" s="4">
        <v>3.0000000000000001E-3</v>
      </c>
      <c r="U22" s="4">
        <v>3.5999999999999997E-2</v>
      </c>
      <c r="V22" s="4">
        <v>2.1000000000000001E-2</v>
      </c>
      <c r="W22" s="4">
        <v>4.7E-2</v>
      </c>
      <c r="X22" s="4">
        <v>0.28999999999999998</v>
      </c>
      <c r="Y22" s="4">
        <v>111</v>
      </c>
      <c r="Z22" s="4">
        <v>9.1999999999999993</v>
      </c>
      <c r="AA22" s="4">
        <v>3.2</v>
      </c>
      <c r="AB22" s="4">
        <v>7</v>
      </c>
      <c r="AC22" s="3"/>
      <c r="AD22" s="3"/>
      <c r="AE22" s="3"/>
      <c r="AF22" s="3"/>
      <c r="AG22" s="3"/>
    </row>
    <row r="23" spans="1:33" x14ac:dyDescent="0.25">
      <c r="A23" s="24"/>
      <c r="B23" s="12"/>
      <c r="C23" s="24"/>
      <c r="D23" s="25"/>
      <c r="E23" s="24"/>
      <c r="F23" s="24"/>
      <c r="G23" s="24"/>
      <c r="H23" s="12"/>
    </row>
    <row r="24" spans="1:33" x14ac:dyDescent="0.25">
      <c r="A24" s="27" t="s">
        <v>68</v>
      </c>
      <c r="B24" s="27"/>
      <c r="C24" s="3"/>
      <c r="D24" s="28">
        <v>41303</v>
      </c>
      <c r="F24" s="24"/>
      <c r="G24" s="24"/>
      <c r="H24" s="12"/>
      <c r="S24" s="13" t="s">
        <v>73</v>
      </c>
    </row>
    <row r="25" spans="1:33" x14ac:dyDescent="0.25">
      <c r="A25" s="30" t="s">
        <v>69</v>
      </c>
      <c r="B25" s="3"/>
      <c r="C25" s="3"/>
      <c r="D25" s="30" t="s">
        <v>3</v>
      </c>
      <c r="E25" s="3"/>
      <c r="F25" s="24"/>
      <c r="G25" s="24"/>
      <c r="H25" s="12"/>
    </row>
    <row r="26" spans="1:33" x14ac:dyDescent="0.25">
      <c r="A26" s="24"/>
      <c r="B26" s="12"/>
      <c r="C26" s="24"/>
      <c r="D26" s="25"/>
      <c r="E26" s="24"/>
      <c r="F26" s="24"/>
      <c r="G26" s="24"/>
      <c r="H26" s="12"/>
    </row>
    <row r="27" spans="1:33" x14ac:dyDescent="0.25">
      <c r="A27" s="1"/>
      <c r="D27" s="14"/>
      <c r="E27" s="1"/>
      <c r="F27" s="8"/>
      <c r="G27" s="1"/>
      <c r="H27" s="16"/>
    </row>
    <row r="28" spans="1:33" x14ac:dyDescent="0.25">
      <c r="A28" s="31" t="s">
        <v>70</v>
      </c>
      <c r="B28" s="1"/>
      <c r="C28" s="15"/>
      <c r="D28" s="14"/>
      <c r="E28" s="1"/>
      <c r="F28" s="8"/>
      <c r="G28" s="1"/>
      <c r="H28" s="16"/>
    </row>
    <row r="29" spans="1:33" x14ac:dyDescent="0.25">
      <c r="A29" s="12" t="s">
        <v>71</v>
      </c>
      <c r="B29" s="1"/>
      <c r="C29" s="15"/>
      <c r="D29" s="14"/>
      <c r="E29" s="1"/>
      <c r="F29" s="8"/>
      <c r="G29" s="1"/>
      <c r="H29" s="16"/>
    </row>
    <row r="30" spans="1:33" x14ac:dyDescent="0.25">
      <c r="A30" s="1"/>
      <c r="D30" s="14"/>
      <c r="E30" s="1"/>
      <c r="F30" s="8"/>
      <c r="G30" s="1"/>
      <c r="H30" s="16"/>
    </row>
    <row r="31" spans="1:33" x14ac:dyDescent="0.25">
      <c r="A31" s="1" t="s">
        <v>0</v>
      </c>
      <c r="B31" s="1" t="s">
        <v>1</v>
      </c>
      <c r="C31" s="2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2" t="s">
        <v>72</v>
      </c>
    </row>
    <row r="32" spans="1:33" x14ac:dyDescent="0.25">
      <c r="C32" s="23"/>
      <c r="D32" s="23"/>
      <c r="E32" s="23" t="s">
        <v>31</v>
      </c>
      <c r="F32" s="23" t="s">
        <v>32</v>
      </c>
      <c r="G32" s="23"/>
      <c r="H32" s="23" t="s">
        <v>33</v>
      </c>
    </row>
    <row r="33" spans="1:8" x14ac:dyDescent="0.25">
      <c r="A33" s="4">
        <v>72776</v>
      </c>
      <c r="B33" s="1" t="s">
        <v>39</v>
      </c>
      <c r="C33" s="5">
        <v>41038</v>
      </c>
      <c r="D33" s="32">
        <v>0.4201388888888889</v>
      </c>
      <c r="E33" s="4">
        <v>9.74</v>
      </c>
      <c r="F33" s="4">
        <v>90</v>
      </c>
      <c r="G33" s="4">
        <v>8.83</v>
      </c>
      <c r="H33" s="9">
        <v>10.199999999999999</v>
      </c>
    </row>
    <row r="34" spans="1:8" x14ac:dyDescent="0.25">
      <c r="A34" s="4">
        <v>72777</v>
      </c>
      <c r="B34" s="1" t="s">
        <v>42</v>
      </c>
      <c r="C34" s="5">
        <v>41038</v>
      </c>
      <c r="D34" s="32">
        <v>0.45833333333333331</v>
      </c>
      <c r="E34" s="4">
        <v>8.89</v>
      </c>
      <c r="F34" s="4">
        <v>79</v>
      </c>
      <c r="G34" s="4">
        <v>8.33</v>
      </c>
      <c r="H34" s="4">
        <v>10.31</v>
      </c>
    </row>
    <row r="35" spans="1:8" x14ac:dyDescent="0.25">
      <c r="A35" s="4">
        <v>72778</v>
      </c>
      <c r="B35" s="1" t="s">
        <v>44</v>
      </c>
      <c r="C35" s="5">
        <v>41038</v>
      </c>
      <c r="D35" s="33">
        <v>0.47569444444444442</v>
      </c>
      <c r="E35" s="4">
        <v>11.84</v>
      </c>
      <c r="F35" s="4">
        <v>92</v>
      </c>
      <c r="G35" s="4">
        <v>8.1199999999999992</v>
      </c>
      <c r="H35" s="4">
        <v>10.25</v>
      </c>
    </row>
    <row r="36" spans="1:8" x14ac:dyDescent="0.25">
      <c r="A36" s="4">
        <v>72779</v>
      </c>
      <c r="B36" s="1" t="s">
        <v>46</v>
      </c>
      <c r="C36" s="5">
        <v>41038</v>
      </c>
      <c r="D36" s="32">
        <v>0.48680555555555555</v>
      </c>
      <c r="E36" s="4">
        <v>12.41</v>
      </c>
      <c r="F36" s="4">
        <v>98</v>
      </c>
      <c r="G36" s="4">
        <v>8.14</v>
      </c>
      <c r="H36" s="4">
        <v>10.24</v>
      </c>
    </row>
    <row r="37" spans="1:8" x14ac:dyDescent="0.25">
      <c r="A37" s="4">
        <v>72780</v>
      </c>
      <c r="B37" s="12" t="s">
        <v>48</v>
      </c>
      <c r="C37" s="5">
        <v>41038</v>
      </c>
      <c r="D37" s="32">
        <v>0.50486111111111109</v>
      </c>
      <c r="E37" s="4">
        <v>12.78</v>
      </c>
      <c r="F37" s="4">
        <v>105</v>
      </c>
      <c r="G37" s="4">
        <v>8.25</v>
      </c>
      <c r="H37" s="4">
        <v>10.23</v>
      </c>
    </row>
    <row r="38" spans="1:8" x14ac:dyDescent="0.25">
      <c r="A38" s="4">
        <v>72781</v>
      </c>
      <c r="B38" s="12" t="s">
        <v>50</v>
      </c>
      <c r="C38" s="5">
        <v>41038</v>
      </c>
      <c r="D38" s="32">
        <v>0.52083333333333337</v>
      </c>
      <c r="E38" s="4">
        <v>13.46</v>
      </c>
      <c r="F38" s="4">
        <v>177</v>
      </c>
      <c r="G38" s="4">
        <v>8.1199999999999992</v>
      </c>
      <c r="H38" s="4">
        <v>10.33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/>
  </sheetViews>
  <sheetFormatPr defaultColWidth="9.109375" defaultRowHeight="13.2" x14ac:dyDescent="0.25"/>
  <cols>
    <col min="1" max="1" width="6" style="4" bestFit="1" customWidth="1"/>
    <col min="2" max="2" width="30.109375" style="4" customWidth="1"/>
    <col min="3" max="3" width="8.6640625" style="4" bestFit="1" customWidth="1"/>
    <col min="4" max="4" width="9.109375" style="4" bestFit="1" customWidth="1"/>
    <col min="5" max="28" width="8.6640625" style="4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22" t="s">
        <v>75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1:33" x14ac:dyDescent="0.25">
      <c r="A15" s="1" t="s">
        <v>0</v>
      </c>
      <c r="B15" s="1" t="s">
        <v>1</v>
      </c>
      <c r="C15" s="2" t="s">
        <v>2</v>
      </c>
      <c r="D15" s="2" t="s">
        <v>3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18</v>
      </c>
      <c r="Q15" s="1" t="s">
        <v>19</v>
      </c>
      <c r="R15" s="1" t="s">
        <v>20</v>
      </c>
      <c r="S15" s="1" t="s">
        <v>21</v>
      </c>
      <c r="T15" s="1" t="s">
        <v>22</v>
      </c>
      <c r="U15" s="1" t="s">
        <v>23</v>
      </c>
      <c r="V15" s="1" t="s">
        <v>24</v>
      </c>
      <c r="W15" s="1" t="s">
        <v>25</v>
      </c>
      <c r="X15" s="1" t="s">
        <v>26</v>
      </c>
      <c r="Y15" s="1" t="s">
        <v>27</v>
      </c>
      <c r="Z15" s="1" t="s">
        <v>28</v>
      </c>
      <c r="AA15" s="1" t="s">
        <v>29</v>
      </c>
      <c r="AB15" s="1" t="s">
        <v>30</v>
      </c>
      <c r="AC15" s="3"/>
      <c r="AD15" s="3"/>
      <c r="AE15" s="3"/>
      <c r="AF15" s="3"/>
      <c r="AG15" s="3"/>
    </row>
    <row r="16" spans="1:33" x14ac:dyDescent="0.25">
      <c r="A16" s="1"/>
      <c r="B16" s="1"/>
      <c r="C16" s="1"/>
      <c r="D16" s="1"/>
      <c r="E16" s="23" t="s">
        <v>32</v>
      </c>
      <c r="F16" s="23"/>
      <c r="G16" s="23" t="s">
        <v>34</v>
      </c>
      <c r="H16" s="23" t="s">
        <v>35</v>
      </c>
      <c r="I16" s="23" t="s">
        <v>36</v>
      </c>
      <c r="J16" s="23" t="s">
        <v>36</v>
      </c>
      <c r="K16" s="23" t="s">
        <v>36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33</v>
      </c>
      <c r="AA16" s="23" t="s">
        <v>37</v>
      </c>
      <c r="AB16" s="23" t="s">
        <v>38</v>
      </c>
      <c r="AC16" s="3"/>
      <c r="AD16" s="3"/>
      <c r="AE16" s="3"/>
      <c r="AF16" s="3"/>
      <c r="AG16" s="3"/>
    </row>
    <row r="17" spans="1:33" x14ac:dyDescent="0.25">
      <c r="A17" s="4">
        <v>72848</v>
      </c>
      <c r="B17" s="1" t="s">
        <v>39</v>
      </c>
      <c r="C17" s="1" t="s">
        <v>40</v>
      </c>
      <c r="D17" s="5">
        <v>41066</v>
      </c>
      <c r="E17" s="4">
        <v>97</v>
      </c>
      <c r="F17" s="4">
        <v>7.84</v>
      </c>
      <c r="G17" s="4">
        <v>53.1</v>
      </c>
      <c r="H17" s="1">
        <v>0</v>
      </c>
      <c r="I17" s="7">
        <f>G17*50/61</f>
        <v>43.524590163934427</v>
      </c>
      <c r="J17" s="7">
        <f>H17*50/30</f>
        <v>0</v>
      </c>
      <c r="K17" s="7">
        <f>I17+J17</f>
        <v>43.524590163934427</v>
      </c>
      <c r="L17" s="11">
        <v>2</v>
      </c>
      <c r="M17" s="4">
        <v>1.8</v>
      </c>
      <c r="N17" s="4">
        <v>5.98</v>
      </c>
      <c r="O17" s="4">
        <v>1.71</v>
      </c>
      <c r="P17" s="9">
        <v>9.26</v>
      </c>
      <c r="Q17" s="4">
        <v>2.42</v>
      </c>
      <c r="R17" s="11">
        <v>12</v>
      </c>
      <c r="S17" s="4">
        <v>5.0000000000000001E-3</v>
      </c>
      <c r="T17" s="4" t="s">
        <v>41</v>
      </c>
      <c r="U17" s="4">
        <v>1E-3</v>
      </c>
      <c r="V17" s="4">
        <v>2E-3</v>
      </c>
      <c r="W17" s="4">
        <v>4.0000000000000001E-3</v>
      </c>
      <c r="X17" s="4">
        <v>0.09</v>
      </c>
      <c r="Y17" s="4">
        <v>50</v>
      </c>
      <c r="Z17" s="4">
        <v>7.7</v>
      </c>
      <c r="AA17" s="11">
        <v>4</v>
      </c>
      <c r="AB17" s="4" t="s">
        <v>56</v>
      </c>
      <c r="AD17" s="3"/>
      <c r="AE17" s="3"/>
      <c r="AF17" s="3"/>
      <c r="AG17" s="3"/>
    </row>
    <row r="18" spans="1:33" x14ac:dyDescent="0.25">
      <c r="A18" s="4">
        <v>72849</v>
      </c>
      <c r="B18" s="1" t="s">
        <v>42</v>
      </c>
      <c r="C18" s="1" t="s">
        <v>43</v>
      </c>
      <c r="D18" s="5">
        <v>41066</v>
      </c>
      <c r="E18" s="4">
        <v>87</v>
      </c>
      <c r="F18" s="9">
        <v>7.8</v>
      </c>
      <c r="G18" s="4">
        <v>42.7</v>
      </c>
      <c r="H18" s="1">
        <v>0</v>
      </c>
      <c r="I18" s="7">
        <f t="shared" ref="I18:I22" si="0">G18*50/61</f>
        <v>35</v>
      </c>
      <c r="J18" s="7">
        <f t="shared" ref="J18:J22" si="1">H18*50/30</f>
        <v>0</v>
      </c>
      <c r="K18" s="7">
        <f t="shared" ref="K18:K22" si="2">I18+J18</f>
        <v>35</v>
      </c>
      <c r="L18" s="4">
        <v>3.5</v>
      </c>
      <c r="M18" s="4">
        <v>2.2999999999999998</v>
      </c>
      <c r="N18" s="4">
        <v>4.95</v>
      </c>
      <c r="O18" s="4">
        <v>1.23</v>
      </c>
      <c r="P18" s="9">
        <v>8.6999999999999993</v>
      </c>
      <c r="Q18" s="4">
        <v>2.37</v>
      </c>
      <c r="R18" s="4">
        <v>16.600000000000001</v>
      </c>
      <c r="S18" s="4">
        <v>5.0000000000000001E-3</v>
      </c>
      <c r="T18" s="4" t="s">
        <v>41</v>
      </c>
      <c r="U18" s="4">
        <v>4.0000000000000001E-3</v>
      </c>
      <c r="V18" s="4">
        <v>4.0000000000000001E-3</v>
      </c>
      <c r="W18" s="4">
        <v>7.0000000000000001E-3</v>
      </c>
      <c r="X18" s="4">
        <v>0.12</v>
      </c>
      <c r="Y18" s="4">
        <v>53</v>
      </c>
      <c r="Z18" s="4">
        <v>2.4</v>
      </c>
      <c r="AA18" s="4">
        <v>1.5</v>
      </c>
      <c r="AB18" s="4">
        <v>5</v>
      </c>
      <c r="AD18" s="3"/>
      <c r="AE18" s="3"/>
      <c r="AF18" s="3"/>
      <c r="AG18" s="3"/>
    </row>
    <row r="19" spans="1:33" x14ac:dyDescent="0.25">
      <c r="A19" s="4">
        <v>72850</v>
      </c>
      <c r="B19" s="1" t="s">
        <v>44</v>
      </c>
      <c r="C19" s="1" t="s">
        <v>45</v>
      </c>
      <c r="D19" s="5">
        <v>41066</v>
      </c>
      <c r="E19" s="4">
        <v>104</v>
      </c>
      <c r="F19" s="4">
        <v>7.82</v>
      </c>
      <c r="G19" s="4">
        <v>45.1</v>
      </c>
      <c r="H19" s="1">
        <v>0</v>
      </c>
      <c r="I19" s="7">
        <f t="shared" si="0"/>
        <v>36.967213114754095</v>
      </c>
      <c r="J19" s="7">
        <f t="shared" si="1"/>
        <v>0</v>
      </c>
      <c r="K19" s="7">
        <f t="shared" si="2"/>
        <v>36.967213114754095</v>
      </c>
      <c r="L19" s="4">
        <v>4.5999999999999996</v>
      </c>
      <c r="M19" s="4">
        <v>6.5</v>
      </c>
      <c r="N19" s="4">
        <v>5.85</v>
      </c>
      <c r="O19" s="4">
        <v>1.26</v>
      </c>
      <c r="P19" s="4">
        <v>9.3699999999999992</v>
      </c>
      <c r="Q19" s="4">
        <v>3.01</v>
      </c>
      <c r="R19" s="4">
        <v>16.600000000000001</v>
      </c>
      <c r="S19" s="4">
        <v>7.0000000000000001E-3</v>
      </c>
      <c r="T19" s="4" t="s">
        <v>41</v>
      </c>
      <c r="U19" s="4">
        <v>1.6E-2</v>
      </c>
      <c r="V19" s="4">
        <v>5.0000000000000001E-3</v>
      </c>
      <c r="W19" s="4">
        <v>8.0000000000000002E-3</v>
      </c>
      <c r="X19" s="4">
        <v>0.06</v>
      </c>
      <c r="Y19" s="4">
        <v>62</v>
      </c>
      <c r="Z19" s="11">
        <v>3</v>
      </c>
      <c r="AA19" s="4">
        <v>1.9</v>
      </c>
      <c r="AB19" s="4">
        <v>5</v>
      </c>
      <c r="AD19" s="3"/>
      <c r="AE19" s="3"/>
      <c r="AF19" s="3"/>
      <c r="AG19" s="3"/>
    </row>
    <row r="20" spans="1:33" x14ac:dyDescent="0.25">
      <c r="A20" s="4">
        <v>72851</v>
      </c>
      <c r="B20" s="1" t="s">
        <v>46</v>
      </c>
      <c r="C20" s="1" t="s">
        <v>47</v>
      </c>
      <c r="D20" s="5">
        <v>41066</v>
      </c>
      <c r="E20" s="4">
        <v>113</v>
      </c>
      <c r="F20" s="4">
        <v>7.91</v>
      </c>
      <c r="G20" s="11">
        <v>46</v>
      </c>
      <c r="H20" s="1">
        <v>0</v>
      </c>
      <c r="I20" s="7">
        <f t="shared" si="0"/>
        <v>37.704918032786885</v>
      </c>
      <c r="J20" s="7">
        <f t="shared" si="1"/>
        <v>0</v>
      </c>
      <c r="K20" s="7">
        <f t="shared" si="2"/>
        <v>37.704918032786885</v>
      </c>
      <c r="L20" s="4">
        <v>4.8</v>
      </c>
      <c r="M20" s="4">
        <v>8.6999999999999993</v>
      </c>
      <c r="N20" s="9">
        <v>6.3</v>
      </c>
      <c r="O20" s="9">
        <v>1.3</v>
      </c>
      <c r="P20" s="4">
        <v>10.1</v>
      </c>
      <c r="Q20" s="4">
        <v>3.32</v>
      </c>
      <c r="R20" s="4">
        <v>16.899999999999999</v>
      </c>
      <c r="S20" s="4">
        <v>6.0000000000000001E-3</v>
      </c>
      <c r="T20" s="4" t="s">
        <v>41</v>
      </c>
      <c r="U20" s="4">
        <v>1.6E-2</v>
      </c>
      <c r="V20" s="4">
        <v>6.0000000000000001E-3</v>
      </c>
      <c r="W20" s="10">
        <v>0.01</v>
      </c>
      <c r="X20" s="4">
        <v>0.09</v>
      </c>
      <c r="Y20" s="4">
        <v>67</v>
      </c>
      <c r="Z20" s="4">
        <v>3.4</v>
      </c>
      <c r="AA20" s="4">
        <v>1.8</v>
      </c>
      <c r="AB20" s="4">
        <v>7</v>
      </c>
      <c r="AD20" s="3"/>
      <c r="AE20" s="3"/>
      <c r="AF20" s="3"/>
      <c r="AG20" s="3"/>
    </row>
    <row r="21" spans="1:33" x14ac:dyDescent="0.25">
      <c r="A21" s="4">
        <v>72852</v>
      </c>
      <c r="B21" s="12" t="s">
        <v>48</v>
      </c>
      <c r="C21" s="1"/>
      <c r="D21" s="5">
        <v>41066</v>
      </c>
      <c r="E21" s="4">
        <v>117</v>
      </c>
      <c r="F21" s="4">
        <v>7.96</v>
      </c>
      <c r="G21" s="4">
        <v>46.6</v>
      </c>
      <c r="H21" s="1">
        <v>0</v>
      </c>
      <c r="I21" s="7">
        <f t="shared" si="0"/>
        <v>38.196721311475407</v>
      </c>
      <c r="J21" s="7">
        <f t="shared" si="1"/>
        <v>0</v>
      </c>
      <c r="K21" s="7">
        <f t="shared" si="2"/>
        <v>38.196721311475407</v>
      </c>
      <c r="L21" s="4">
        <v>4.8</v>
      </c>
      <c r="M21" s="4">
        <v>9.9</v>
      </c>
      <c r="N21" s="4">
        <v>6.48</v>
      </c>
      <c r="O21" s="4">
        <v>1.31</v>
      </c>
      <c r="P21" s="4">
        <v>10.4</v>
      </c>
      <c r="Q21" s="4">
        <v>3.44</v>
      </c>
      <c r="R21" s="4">
        <v>16.8</v>
      </c>
      <c r="S21" s="4">
        <v>6.0000000000000001E-3</v>
      </c>
      <c r="T21" s="4" t="s">
        <v>41</v>
      </c>
      <c r="U21" s="4">
        <v>1.4999999999999999E-2</v>
      </c>
      <c r="V21" s="4">
        <v>7.0000000000000001E-3</v>
      </c>
      <c r="W21" s="4">
        <v>1.0999999999999999E-2</v>
      </c>
      <c r="X21" s="4">
        <v>0.06</v>
      </c>
      <c r="Y21" s="4">
        <v>71</v>
      </c>
      <c r="Z21" s="11">
        <v>5</v>
      </c>
      <c r="AA21" s="4">
        <v>2.4</v>
      </c>
      <c r="AB21" s="4">
        <v>5</v>
      </c>
      <c r="AD21" s="3"/>
      <c r="AE21" s="3"/>
      <c r="AF21" s="3"/>
      <c r="AG21" s="3"/>
    </row>
    <row r="22" spans="1:33" x14ac:dyDescent="0.25">
      <c r="A22" s="4">
        <v>72853</v>
      </c>
      <c r="B22" s="12" t="s">
        <v>50</v>
      </c>
      <c r="D22" s="5">
        <v>41066</v>
      </c>
      <c r="E22" s="4">
        <v>231</v>
      </c>
      <c r="F22" s="4">
        <v>8.0500000000000007</v>
      </c>
      <c r="G22" s="4">
        <v>75.099999999999994</v>
      </c>
      <c r="H22" s="1">
        <v>0</v>
      </c>
      <c r="I22" s="7">
        <f t="shared" si="0"/>
        <v>61.557377049180317</v>
      </c>
      <c r="J22" s="7">
        <f t="shared" si="1"/>
        <v>0</v>
      </c>
      <c r="K22" s="7">
        <f t="shared" si="2"/>
        <v>61.557377049180317</v>
      </c>
      <c r="L22" s="11">
        <v>18</v>
      </c>
      <c r="M22" s="4">
        <v>21.1</v>
      </c>
      <c r="N22" s="4">
        <v>20.399999999999999</v>
      </c>
      <c r="O22" s="4">
        <v>3.02</v>
      </c>
      <c r="P22" s="4">
        <v>14.8</v>
      </c>
      <c r="Q22" s="4">
        <v>5.36</v>
      </c>
      <c r="R22" s="4">
        <v>18.8</v>
      </c>
      <c r="S22" s="4">
        <v>2.3E-2</v>
      </c>
      <c r="T22" s="4">
        <v>2E-3</v>
      </c>
      <c r="U22" s="4">
        <v>5.8000000000000003E-2</v>
      </c>
      <c r="V22" s="4">
        <v>2.8000000000000001E-2</v>
      </c>
      <c r="W22" s="4">
        <v>6.3E-2</v>
      </c>
      <c r="X22" s="4">
        <v>0.25</v>
      </c>
      <c r="Y22" s="4">
        <v>131</v>
      </c>
      <c r="Z22" s="4">
        <v>5.9</v>
      </c>
      <c r="AA22" s="4">
        <v>2.8</v>
      </c>
      <c r="AB22" s="4">
        <v>7</v>
      </c>
      <c r="AD22" s="3"/>
      <c r="AE22" s="3"/>
      <c r="AF22" s="3"/>
      <c r="AG22" s="3"/>
    </row>
    <row r="23" spans="1:33" x14ac:dyDescent="0.25">
      <c r="A23" s="1"/>
      <c r="B23" s="1"/>
      <c r="C23" s="1"/>
      <c r="D23" s="14"/>
      <c r="E23" s="6"/>
      <c r="F23" s="7"/>
      <c r="G23" s="1"/>
      <c r="H23" s="8"/>
      <c r="I23" s="1"/>
      <c r="J23" s="1"/>
      <c r="K23" s="8"/>
      <c r="L23" s="1"/>
      <c r="M23" s="1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24"/>
      <c r="B24" s="12"/>
      <c r="C24" s="24"/>
      <c r="D24" s="25"/>
      <c r="E24" s="24"/>
      <c r="F24" s="24"/>
      <c r="G24" s="24"/>
      <c r="H24" s="12"/>
      <c r="I24" s="1"/>
      <c r="J24" s="1"/>
      <c r="K24" s="8"/>
      <c r="L24" s="1"/>
      <c r="M24" s="1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26" t="s">
        <v>68</v>
      </c>
      <c r="B25" s="26"/>
      <c r="D25" s="34">
        <v>41303</v>
      </c>
      <c r="F25" s="24"/>
      <c r="G25" s="24"/>
      <c r="H25" s="12"/>
      <c r="I25" s="1"/>
      <c r="J25" s="1"/>
      <c r="K25" s="8"/>
      <c r="L25" s="1"/>
      <c r="M25" s="1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29" t="s">
        <v>69</v>
      </c>
      <c r="D26" s="29" t="s">
        <v>3</v>
      </c>
      <c r="F26" s="24"/>
      <c r="G26" s="24"/>
      <c r="H26" s="12"/>
      <c r="I26" s="1"/>
      <c r="J26" s="1"/>
      <c r="K26" s="1"/>
      <c r="L26" s="1"/>
      <c r="M26" s="1"/>
      <c r="N26" s="1"/>
      <c r="O26" s="1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24"/>
      <c r="B27" s="12"/>
      <c r="C27" s="24"/>
      <c r="D27" s="25"/>
      <c r="E27" s="24"/>
      <c r="F27" s="24"/>
      <c r="G27" s="24"/>
      <c r="H27" s="12"/>
      <c r="I27" s="1"/>
      <c r="J27" s="1"/>
      <c r="K27" s="1"/>
      <c r="L27" s="1"/>
      <c r="M27" s="1"/>
      <c r="N27" s="1"/>
      <c r="O27" s="1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D28" s="14"/>
      <c r="E28" s="1"/>
      <c r="F28" s="8"/>
      <c r="G28" s="1"/>
      <c r="H28" s="16"/>
    </row>
    <row r="29" spans="1:33" x14ac:dyDescent="0.25">
      <c r="A29" s="31" t="s">
        <v>70</v>
      </c>
      <c r="B29" s="1"/>
      <c r="C29" s="15"/>
      <c r="D29" s="14"/>
      <c r="E29" s="1"/>
      <c r="F29" s="8"/>
      <c r="G29" s="1"/>
      <c r="H29" s="16"/>
    </row>
    <row r="30" spans="1:33" x14ac:dyDescent="0.25">
      <c r="A30" s="12" t="s">
        <v>71</v>
      </c>
      <c r="B30" s="1"/>
      <c r="C30" s="15"/>
      <c r="D30" s="14"/>
      <c r="E30" s="1"/>
      <c r="F30" s="8"/>
      <c r="G30" s="1"/>
      <c r="H30" s="16"/>
    </row>
    <row r="31" spans="1:33" x14ac:dyDescent="0.25">
      <c r="A31" s="1"/>
      <c r="D31" s="14"/>
      <c r="E31" s="1"/>
      <c r="F31" s="8"/>
      <c r="G31" s="1"/>
      <c r="H31" s="16"/>
    </row>
    <row r="32" spans="1:33" x14ac:dyDescent="0.25">
      <c r="A32" s="1" t="s">
        <v>0</v>
      </c>
      <c r="B32" s="1" t="s">
        <v>1</v>
      </c>
      <c r="C32" s="2" t="s">
        <v>3</v>
      </c>
      <c r="D32" s="1" t="s">
        <v>4</v>
      </c>
      <c r="E32" s="1" t="s">
        <v>5</v>
      </c>
      <c r="F32" s="1" t="s">
        <v>6</v>
      </c>
      <c r="G32" s="1" t="s">
        <v>7</v>
      </c>
      <c r="H32" s="12" t="s">
        <v>72</v>
      </c>
    </row>
    <row r="33" spans="1:8" x14ac:dyDescent="0.25">
      <c r="A33" s="23"/>
      <c r="B33" s="23"/>
      <c r="C33" s="23"/>
      <c r="D33" s="23"/>
      <c r="E33" s="23" t="s">
        <v>31</v>
      </c>
      <c r="F33" s="23" t="s">
        <v>32</v>
      </c>
      <c r="G33" s="23"/>
      <c r="H33" s="23" t="s">
        <v>33</v>
      </c>
    </row>
    <row r="34" spans="1:8" x14ac:dyDescent="0.25">
      <c r="A34" s="4">
        <v>72848</v>
      </c>
      <c r="B34" s="1" t="s">
        <v>39</v>
      </c>
      <c r="C34" s="5">
        <v>41066</v>
      </c>
      <c r="D34" s="32">
        <v>0.38263888888888892</v>
      </c>
      <c r="E34" s="4">
        <v>8.69</v>
      </c>
      <c r="F34" s="4">
        <v>90</v>
      </c>
      <c r="G34" s="4">
        <v>8.42</v>
      </c>
      <c r="H34" s="9">
        <v>10.7</v>
      </c>
    </row>
    <row r="35" spans="1:8" x14ac:dyDescent="0.25">
      <c r="A35" s="4">
        <v>72849</v>
      </c>
      <c r="B35" s="1" t="s">
        <v>42</v>
      </c>
      <c r="C35" s="5">
        <v>41066</v>
      </c>
      <c r="D35" s="32">
        <v>0.40902777777777777</v>
      </c>
      <c r="E35" s="4">
        <v>8.81</v>
      </c>
      <c r="F35" s="4">
        <v>81</v>
      </c>
      <c r="G35" s="4">
        <v>8.1199999999999992</v>
      </c>
      <c r="H35" s="4">
        <v>10.36</v>
      </c>
    </row>
    <row r="36" spans="1:8" x14ac:dyDescent="0.25">
      <c r="A36" s="4">
        <v>72850</v>
      </c>
      <c r="B36" s="1" t="s">
        <v>44</v>
      </c>
      <c r="C36" s="5">
        <v>41066</v>
      </c>
      <c r="D36" s="32">
        <v>0.42499999999999999</v>
      </c>
      <c r="E36" s="4">
        <v>9.3699999999999992</v>
      </c>
      <c r="F36" s="4">
        <v>99</v>
      </c>
      <c r="G36" s="4">
        <v>8.1199999999999992</v>
      </c>
      <c r="H36" s="4">
        <v>11.47</v>
      </c>
    </row>
    <row r="37" spans="1:8" x14ac:dyDescent="0.25">
      <c r="A37" s="4">
        <v>72851</v>
      </c>
      <c r="B37" s="1" t="s">
        <v>46</v>
      </c>
      <c r="C37" s="5">
        <v>41066</v>
      </c>
      <c r="D37" s="32">
        <v>0.4368055555555555</v>
      </c>
      <c r="E37" s="4">
        <v>9.94</v>
      </c>
      <c r="F37" s="4">
        <v>107</v>
      </c>
      <c r="G37" s="4">
        <v>8.19</v>
      </c>
      <c r="H37" s="9">
        <v>11.5</v>
      </c>
    </row>
    <row r="38" spans="1:8" x14ac:dyDescent="0.25">
      <c r="A38" s="4">
        <v>72852</v>
      </c>
      <c r="B38" s="12" t="s">
        <v>48</v>
      </c>
      <c r="C38" s="5">
        <v>41066</v>
      </c>
      <c r="D38" s="32">
        <v>0.4513888888888889</v>
      </c>
      <c r="E38" s="9">
        <v>10.199999999999999</v>
      </c>
      <c r="F38" s="4">
        <v>110</v>
      </c>
      <c r="G38" s="4">
        <v>8.2200000000000006</v>
      </c>
      <c r="H38" s="4">
        <v>11.74</v>
      </c>
    </row>
    <row r="39" spans="1:8" x14ac:dyDescent="0.25">
      <c r="A39" s="4">
        <v>72853</v>
      </c>
      <c r="B39" s="12" t="s">
        <v>50</v>
      </c>
      <c r="C39" s="5">
        <v>41066</v>
      </c>
      <c r="D39" s="32">
        <v>0.4694444444444445</v>
      </c>
      <c r="E39" s="4">
        <v>12.22</v>
      </c>
      <c r="F39" s="4">
        <v>220</v>
      </c>
      <c r="G39" s="4">
        <v>8.06</v>
      </c>
      <c r="H39" s="9">
        <v>10.9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/>
  </sheetViews>
  <sheetFormatPr defaultRowHeight="13.2" x14ac:dyDescent="0.25"/>
  <cols>
    <col min="1" max="1" width="7" style="4" customWidth="1"/>
    <col min="2" max="2" width="30" style="4" customWidth="1"/>
    <col min="3" max="3" width="8.6640625" style="4" bestFit="1" customWidth="1"/>
    <col min="4" max="4" width="9.109375" style="4" bestFit="1" customWidth="1"/>
    <col min="5" max="28" width="8.6640625" style="4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256" width="9.109375" style="3"/>
    <col min="257" max="257" width="7" style="3" customWidth="1"/>
    <col min="258" max="258" width="30" style="3" customWidth="1"/>
    <col min="259" max="259" width="8.6640625" style="3" bestFit="1" customWidth="1"/>
    <col min="260" max="260" width="9.109375" style="3" bestFit="1" customWidth="1"/>
    <col min="261" max="284" width="8.6640625" style="3" customWidth="1"/>
    <col min="285" max="285" width="5" style="3" bestFit="1" customWidth="1"/>
    <col min="286" max="286" width="4.5546875" style="3" bestFit="1" customWidth="1"/>
    <col min="287" max="288" width="5" style="3" bestFit="1" customWidth="1"/>
    <col min="289" max="289" width="5.33203125" style="3" bestFit="1" customWidth="1"/>
    <col min="290" max="512" width="9.109375" style="3"/>
    <col min="513" max="513" width="7" style="3" customWidth="1"/>
    <col min="514" max="514" width="30" style="3" customWidth="1"/>
    <col min="515" max="515" width="8.6640625" style="3" bestFit="1" customWidth="1"/>
    <col min="516" max="516" width="9.109375" style="3" bestFit="1" customWidth="1"/>
    <col min="517" max="540" width="8.6640625" style="3" customWidth="1"/>
    <col min="541" max="541" width="5" style="3" bestFit="1" customWidth="1"/>
    <col min="542" max="542" width="4.5546875" style="3" bestFit="1" customWidth="1"/>
    <col min="543" max="544" width="5" style="3" bestFit="1" customWidth="1"/>
    <col min="545" max="545" width="5.33203125" style="3" bestFit="1" customWidth="1"/>
    <col min="546" max="768" width="9.109375" style="3"/>
    <col min="769" max="769" width="7" style="3" customWidth="1"/>
    <col min="770" max="770" width="30" style="3" customWidth="1"/>
    <col min="771" max="771" width="8.6640625" style="3" bestFit="1" customWidth="1"/>
    <col min="772" max="772" width="9.109375" style="3" bestFit="1" customWidth="1"/>
    <col min="773" max="796" width="8.6640625" style="3" customWidth="1"/>
    <col min="797" max="797" width="5" style="3" bestFit="1" customWidth="1"/>
    <col min="798" max="798" width="4.5546875" style="3" bestFit="1" customWidth="1"/>
    <col min="799" max="800" width="5" style="3" bestFit="1" customWidth="1"/>
    <col min="801" max="801" width="5.33203125" style="3" bestFit="1" customWidth="1"/>
    <col min="802" max="1024" width="9.109375" style="3"/>
    <col min="1025" max="1025" width="7" style="3" customWidth="1"/>
    <col min="1026" max="1026" width="30" style="3" customWidth="1"/>
    <col min="1027" max="1027" width="8.6640625" style="3" bestFit="1" customWidth="1"/>
    <col min="1028" max="1028" width="9.109375" style="3" bestFit="1" customWidth="1"/>
    <col min="1029" max="1052" width="8.6640625" style="3" customWidth="1"/>
    <col min="1053" max="1053" width="5" style="3" bestFit="1" customWidth="1"/>
    <col min="1054" max="1054" width="4.5546875" style="3" bestFit="1" customWidth="1"/>
    <col min="1055" max="1056" width="5" style="3" bestFit="1" customWidth="1"/>
    <col min="1057" max="1057" width="5.33203125" style="3" bestFit="1" customWidth="1"/>
    <col min="1058" max="1280" width="9.109375" style="3"/>
    <col min="1281" max="1281" width="7" style="3" customWidth="1"/>
    <col min="1282" max="1282" width="30" style="3" customWidth="1"/>
    <col min="1283" max="1283" width="8.6640625" style="3" bestFit="1" customWidth="1"/>
    <col min="1284" max="1284" width="9.109375" style="3" bestFit="1" customWidth="1"/>
    <col min="1285" max="1308" width="8.6640625" style="3" customWidth="1"/>
    <col min="1309" max="1309" width="5" style="3" bestFit="1" customWidth="1"/>
    <col min="1310" max="1310" width="4.5546875" style="3" bestFit="1" customWidth="1"/>
    <col min="1311" max="1312" width="5" style="3" bestFit="1" customWidth="1"/>
    <col min="1313" max="1313" width="5.33203125" style="3" bestFit="1" customWidth="1"/>
    <col min="1314" max="1536" width="9.109375" style="3"/>
    <col min="1537" max="1537" width="7" style="3" customWidth="1"/>
    <col min="1538" max="1538" width="30" style="3" customWidth="1"/>
    <col min="1539" max="1539" width="8.6640625" style="3" bestFit="1" customWidth="1"/>
    <col min="1540" max="1540" width="9.109375" style="3" bestFit="1" customWidth="1"/>
    <col min="1541" max="1564" width="8.6640625" style="3" customWidth="1"/>
    <col min="1565" max="1565" width="5" style="3" bestFit="1" customWidth="1"/>
    <col min="1566" max="1566" width="4.5546875" style="3" bestFit="1" customWidth="1"/>
    <col min="1567" max="1568" width="5" style="3" bestFit="1" customWidth="1"/>
    <col min="1569" max="1569" width="5.33203125" style="3" bestFit="1" customWidth="1"/>
    <col min="1570" max="1792" width="9.109375" style="3"/>
    <col min="1793" max="1793" width="7" style="3" customWidth="1"/>
    <col min="1794" max="1794" width="30" style="3" customWidth="1"/>
    <col min="1795" max="1795" width="8.6640625" style="3" bestFit="1" customWidth="1"/>
    <col min="1796" max="1796" width="9.109375" style="3" bestFit="1" customWidth="1"/>
    <col min="1797" max="1820" width="8.6640625" style="3" customWidth="1"/>
    <col min="1821" max="1821" width="5" style="3" bestFit="1" customWidth="1"/>
    <col min="1822" max="1822" width="4.5546875" style="3" bestFit="1" customWidth="1"/>
    <col min="1823" max="1824" width="5" style="3" bestFit="1" customWidth="1"/>
    <col min="1825" max="1825" width="5.33203125" style="3" bestFit="1" customWidth="1"/>
    <col min="1826" max="2048" width="9.109375" style="3"/>
    <col min="2049" max="2049" width="7" style="3" customWidth="1"/>
    <col min="2050" max="2050" width="30" style="3" customWidth="1"/>
    <col min="2051" max="2051" width="8.6640625" style="3" bestFit="1" customWidth="1"/>
    <col min="2052" max="2052" width="9.109375" style="3" bestFit="1" customWidth="1"/>
    <col min="2053" max="2076" width="8.6640625" style="3" customWidth="1"/>
    <col min="2077" max="2077" width="5" style="3" bestFit="1" customWidth="1"/>
    <col min="2078" max="2078" width="4.5546875" style="3" bestFit="1" customWidth="1"/>
    <col min="2079" max="2080" width="5" style="3" bestFit="1" customWidth="1"/>
    <col min="2081" max="2081" width="5.33203125" style="3" bestFit="1" customWidth="1"/>
    <col min="2082" max="2304" width="9.109375" style="3"/>
    <col min="2305" max="2305" width="7" style="3" customWidth="1"/>
    <col min="2306" max="2306" width="30" style="3" customWidth="1"/>
    <col min="2307" max="2307" width="8.6640625" style="3" bestFit="1" customWidth="1"/>
    <col min="2308" max="2308" width="9.109375" style="3" bestFit="1" customWidth="1"/>
    <col min="2309" max="2332" width="8.6640625" style="3" customWidth="1"/>
    <col min="2333" max="2333" width="5" style="3" bestFit="1" customWidth="1"/>
    <col min="2334" max="2334" width="4.5546875" style="3" bestFit="1" customWidth="1"/>
    <col min="2335" max="2336" width="5" style="3" bestFit="1" customWidth="1"/>
    <col min="2337" max="2337" width="5.33203125" style="3" bestFit="1" customWidth="1"/>
    <col min="2338" max="2560" width="9.109375" style="3"/>
    <col min="2561" max="2561" width="7" style="3" customWidth="1"/>
    <col min="2562" max="2562" width="30" style="3" customWidth="1"/>
    <col min="2563" max="2563" width="8.6640625" style="3" bestFit="1" customWidth="1"/>
    <col min="2564" max="2564" width="9.109375" style="3" bestFit="1" customWidth="1"/>
    <col min="2565" max="2588" width="8.6640625" style="3" customWidth="1"/>
    <col min="2589" max="2589" width="5" style="3" bestFit="1" customWidth="1"/>
    <col min="2590" max="2590" width="4.5546875" style="3" bestFit="1" customWidth="1"/>
    <col min="2591" max="2592" width="5" style="3" bestFit="1" customWidth="1"/>
    <col min="2593" max="2593" width="5.33203125" style="3" bestFit="1" customWidth="1"/>
    <col min="2594" max="2816" width="9.109375" style="3"/>
    <col min="2817" max="2817" width="7" style="3" customWidth="1"/>
    <col min="2818" max="2818" width="30" style="3" customWidth="1"/>
    <col min="2819" max="2819" width="8.6640625" style="3" bestFit="1" customWidth="1"/>
    <col min="2820" max="2820" width="9.109375" style="3" bestFit="1" customWidth="1"/>
    <col min="2821" max="2844" width="8.6640625" style="3" customWidth="1"/>
    <col min="2845" max="2845" width="5" style="3" bestFit="1" customWidth="1"/>
    <col min="2846" max="2846" width="4.5546875" style="3" bestFit="1" customWidth="1"/>
    <col min="2847" max="2848" width="5" style="3" bestFit="1" customWidth="1"/>
    <col min="2849" max="2849" width="5.33203125" style="3" bestFit="1" customWidth="1"/>
    <col min="2850" max="3072" width="9.109375" style="3"/>
    <col min="3073" max="3073" width="7" style="3" customWidth="1"/>
    <col min="3074" max="3074" width="30" style="3" customWidth="1"/>
    <col min="3075" max="3075" width="8.6640625" style="3" bestFit="1" customWidth="1"/>
    <col min="3076" max="3076" width="9.109375" style="3" bestFit="1" customWidth="1"/>
    <col min="3077" max="3100" width="8.6640625" style="3" customWidth="1"/>
    <col min="3101" max="3101" width="5" style="3" bestFit="1" customWidth="1"/>
    <col min="3102" max="3102" width="4.5546875" style="3" bestFit="1" customWidth="1"/>
    <col min="3103" max="3104" width="5" style="3" bestFit="1" customWidth="1"/>
    <col min="3105" max="3105" width="5.33203125" style="3" bestFit="1" customWidth="1"/>
    <col min="3106" max="3328" width="9.109375" style="3"/>
    <col min="3329" max="3329" width="7" style="3" customWidth="1"/>
    <col min="3330" max="3330" width="30" style="3" customWidth="1"/>
    <col min="3331" max="3331" width="8.6640625" style="3" bestFit="1" customWidth="1"/>
    <col min="3332" max="3332" width="9.109375" style="3" bestFit="1" customWidth="1"/>
    <col min="3333" max="3356" width="8.6640625" style="3" customWidth="1"/>
    <col min="3357" max="3357" width="5" style="3" bestFit="1" customWidth="1"/>
    <col min="3358" max="3358" width="4.5546875" style="3" bestFit="1" customWidth="1"/>
    <col min="3359" max="3360" width="5" style="3" bestFit="1" customWidth="1"/>
    <col min="3361" max="3361" width="5.33203125" style="3" bestFit="1" customWidth="1"/>
    <col min="3362" max="3584" width="9.109375" style="3"/>
    <col min="3585" max="3585" width="7" style="3" customWidth="1"/>
    <col min="3586" max="3586" width="30" style="3" customWidth="1"/>
    <col min="3587" max="3587" width="8.6640625" style="3" bestFit="1" customWidth="1"/>
    <col min="3588" max="3588" width="9.109375" style="3" bestFit="1" customWidth="1"/>
    <col min="3589" max="3612" width="8.6640625" style="3" customWidth="1"/>
    <col min="3613" max="3613" width="5" style="3" bestFit="1" customWidth="1"/>
    <col min="3614" max="3614" width="4.5546875" style="3" bestFit="1" customWidth="1"/>
    <col min="3615" max="3616" width="5" style="3" bestFit="1" customWidth="1"/>
    <col min="3617" max="3617" width="5.33203125" style="3" bestFit="1" customWidth="1"/>
    <col min="3618" max="3840" width="9.109375" style="3"/>
    <col min="3841" max="3841" width="7" style="3" customWidth="1"/>
    <col min="3842" max="3842" width="30" style="3" customWidth="1"/>
    <col min="3843" max="3843" width="8.6640625" style="3" bestFit="1" customWidth="1"/>
    <col min="3844" max="3844" width="9.109375" style="3" bestFit="1" customWidth="1"/>
    <col min="3845" max="3868" width="8.6640625" style="3" customWidth="1"/>
    <col min="3869" max="3869" width="5" style="3" bestFit="1" customWidth="1"/>
    <col min="3870" max="3870" width="4.5546875" style="3" bestFit="1" customWidth="1"/>
    <col min="3871" max="3872" width="5" style="3" bestFit="1" customWidth="1"/>
    <col min="3873" max="3873" width="5.33203125" style="3" bestFit="1" customWidth="1"/>
    <col min="3874" max="4096" width="9.109375" style="3"/>
    <col min="4097" max="4097" width="7" style="3" customWidth="1"/>
    <col min="4098" max="4098" width="30" style="3" customWidth="1"/>
    <col min="4099" max="4099" width="8.6640625" style="3" bestFit="1" customWidth="1"/>
    <col min="4100" max="4100" width="9.109375" style="3" bestFit="1" customWidth="1"/>
    <col min="4101" max="4124" width="8.6640625" style="3" customWidth="1"/>
    <col min="4125" max="4125" width="5" style="3" bestFit="1" customWidth="1"/>
    <col min="4126" max="4126" width="4.5546875" style="3" bestFit="1" customWidth="1"/>
    <col min="4127" max="4128" width="5" style="3" bestFit="1" customWidth="1"/>
    <col min="4129" max="4129" width="5.33203125" style="3" bestFit="1" customWidth="1"/>
    <col min="4130" max="4352" width="9.109375" style="3"/>
    <col min="4353" max="4353" width="7" style="3" customWidth="1"/>
    <col min="4354" max="4354" width="30" style="3" customWidth="1"/>
    <col min="4355" max="4355" width="8.6640625" style="3" bestFit="1" customWidth="1"/>
    <col min="4356" max="4356" width="9.109375" style="3" bestFit="1" customWidth="1"/>
    <col min="4357" max="4380" width="8.6640625" style="3" customWidth="1"/>
    <col min="4381" max="4381" width="5" style="3" bestFit="1" customWidth="1"/>
    <col min="4382" max="4382" width="4.5546875" style="3" bestFit="1" customWidth="1"/>
    <col min="4383" max="4384" width="5" style="3" bestFit="1" customWidth="1"/>
    <col min="4385" max="4385" width="5.33203125" style="3" bestFit="1" customWidth="1"/>
    <col min="4386" max="4608" width="9.109375" style="3"/>
    <col min="4609" max="4609" width="7" style="3" customWidth="1"/>
    <col min="4610" max="4610" width="30" style="3" customWidth="1"/>
    <col min="4611" max="4611" width="8.6640625" style="3" bestFit="1" customWidth="1"/>
    <col min="4612" max="4612" width="9.109375" style="3" bestFit="1" customWidth="1"/>
    <col min="4613" max="4636" width="8.6640625" style="3" customWidth="1"/>
    <col min="4637" max="4637" width="5" style="3" bestFit="1" customWidth="1"/>
    <col min="4638" max="4638" width="4.5546875" style="3" bestFit="1" customWidth="1"/>
    <col min="4639" max="4640" width="5" style="3" bestFit="1" customWidth="1"/>
    <col min="4641" max="4641" width="5.33203125" style="3" bestFit="1" customWidth="1"/>
    <col min="4642" max="4864" width="9.109375" style="3"/>
    <col min="4865" max="4865" width="7" style="3" customWidth="1"/>
    <col min="4866" max="4866" width="30" style="3" customWidth="1"/>
    <col min="4867" max="4867" width="8.6640625" style="3" bestFit="1" customWidth="1"/>
    <col min="4868" max="4868" width="9.109375" style="3" bestFit="1" customWidth="1"/>
    <col min="4869" max="4892" width="8.6640625" style="3" customWidth="1"/>
    <col min="4893" max="4893" width="5" style="3" bestFit="1" customWidth="1"/>
    <col min="4894" max="4894" width="4.5546875" style="3" bestFit="1" customWidth="1"/>
    <col min="4895" max="4896" width="5" style="3" bestFit="1" customWidth="1"/>
    <col min="4897" max="4897" width="5.33203125" style="3" bestFit="1" customWidth="1"/>
    <col min="4898" max="5120" width="9.109375" style="3"/>
    <col min="5121" max="5121" width="7" style="3" customWidth="1"/>
    <col min="5122" max="5122" width="30" style="3" customWidth="1"/>
    <col min="5123" max="5123" width="8.6640625" style="3" bestFit="1" customWidth="1"/>
    <col min="5124" max="5124" width="9.109375" style="3" bestFit="1" customWidth="1"/>
    <col min="5125" max="5148" width="8.6640625" style="3" customWidth="1"/>
    <col min="5149" max="5149" width="5" style="3" bestFit="1" customWidth="1"/>
    <col min="5150" max="5150" width="4.5546875" style="3" bestFit="1" customWidth="1"/>
    <col min="5151" max="5152" width="5" style="3" bestFit="1" customWidth="1"/>
    <col min="5153" max="5153" width="5.33203125" style="3" bestFit="1" customWidth="1"/>
    <col min="5154" max="5376" width="9.109375" style="3"/>
    <col min="5377" max="5377" width="7" style="3" customWidth="1"/>
    <col min="5378" max="5378" width="30" style="3" customWidth="1"/>
    <col min="5379" max="5379" width="8.6640625" style="3" bestFit="1" customWidth="1"/>
    <col min="5380" max="5380" width="9.109375" style="3" bestFit="1" customWidth="1"/>
    <col min="5381" max="5404" width="8.6640625" style="3" customWidth="1"/>
    <col min="5405" max="5405" width="5" style="3" bestFit="1" customWidth="1"/>
    <col min="5406" max="5406" width="4.5546875" style="3" bestFit="1" customWidth="1"/>
    <col min="5407" max="5408" width="5" style="3" bestFit="1" customWidth="1"/>
    <col min="5409" max="5409" width="5.33203125" style="3" bestFit="1" customWidth="1"/>
    <col min="5410" max="5632" width="9.109375" style="3"/>
    <col min="5633" max="5633" width="7" style="3" customWidth="1"/>
    <col min="5634" max="5634" width="30" style="3" customWidth="1"/>
    <col min="5635" max="5635" width="8.6640625" style="3" bestFit="1" customWidth="1"/>
    <col min="5636" max="5636" width="9.109375" style="3" bestFit="1" customWidth="1"/>
    <col min="5637" max="5660" width="8.6640625" style="3" customWidth="1"/>
    <col min="5661" max="5661" width="5" style="3" bestFit="1" customWidth="1"/>
    <col min="5662" max="5662" width="4.5546875" style="3" bestFit="1" customWidth="1"/>
    <col min="5663" max="5664" width="5" style="3" bestFit="1" customWidth="1"/>
    <col min="5665" max="5665" width="5.33203125" style="3" bestFit="1" customWidth="1"/>
    <col min="5666" max="5888" width="9.109375" style="3"/>
    <col min="5889" max="5889" width="7" style="3" customWidth="1"/>
    <col min="5890" max="5890" width="30" style="3" customWidth="1"/>
    <col min="5891" max="5891" width="8.6640625" style="3" bestFit="1" customWidth="1"/>
    <col min="5892" max="5892" width="9.109375" style="3" bestFit="1" customWidth="1"/>
    <col min="5893" max="5916" width="8.6640625" style="3" customWidth="1"/>
    <col min="5917" max="5917" width="5" style="3" bestFit="1" customWidth="1"/>
    <col min="5918" max="5918" width="4.5546875" style="3" bestFit="1" customWidth="1"/>
    <col min="5919" max="5920" width="5" style="3" bestFit="1" customWidth="1"/>
    <col min="5921" max="5921" width="5.33203125" style="3" bestFit="1" customWidth="1"/>
    <col min="5922" max="6144" width="9.109375" style="3"/>
    <col min="6145" max="6145" width="7" style="3" customWidth="1"/>
    <col min="6146" max="6146" width="30" style="3" customWidth="1"/>
    <col min="6147" max="6147" width="8.6640625" style="3" bestFit="1" customWidth="1"/>
    <col min="6148" max="6148" width="9.109375" style="3" bestFit="1" customWidth="1"/>
    <col min="6149" max="6172" width="8.6640625" style="3" customWidth="1"/>
    <col min="6173" max="6173" width="5" style="3" bestFit="1" customWidth="1"/>
    <col min="6174" max="6174" width="4.5546875" style="3" bestFit="1" customWidth="1"/>
    <col min="6175" max="6176" width="5" style="3" bestFit="1" customWidth="1"/>
    <col min="6177" max="6177" width="5.33203125" style="3" bestFit="1" customWidth="1"/>
    <col min="6178" max="6400" width="9.109375" style="3"/>
    <col min="6401" max="6401" width="7" style="3" customWidth="1"/>
    <col min="6402" max="6402" width="30" style="3" customWidth="1"/>
    <col min="6403" max="6403" width="8.6640625" style="3" bestFit="1" customWidth="1"/>
    <col min="6404" max="6404" width="9.109375" style="3" bestFit="1" customWidth="1"/>
    <col min="6405" max="6428" width="8.6640625" style="3" customWidth="1"/>
    <col min="6429" max="6429" width="5" style="3" bestFit="1" customWidth="1"/>
    <col min="6430" max="6430" width="4.5546875" style="3" bestFit="1" customWidth="1"/>
    <col min="6431" max="6432" width="5" style="3" bestFit="1" customWidth="1"/>
    <col min="6433" max="6433" width="5.33203125" style="3" bestFit="1" customWidth="1"/>
    <col min="6434" max="6656" width="9.109375" style="3"/>
    <col min="6657" max="6657" width="7" style="3" customWidth="1"/>
    <col min="6658" max="6658" width="30" style="3" customWidth="1"/>
    <col min="6659" max="6659" width="8.6640625" style="3" bestFit="1" customWidth="1"/>
    <col min="6660" max="6660" width="9.109375" style="3" bestFit="1" customWidth="1"/>
    <col min="6661" max="6684" width="8.6640625" style="3" customWidth="1"/>
    <col min="6685" max="6685" width="5" style="3" bestFit="1" customWidth="1"/>
    <col min="6686" max="6686" width="4.5546875" style="3" bestFit="1" customWidth="1"/>
    <col min="6687" max="6688" width="5" style="3" bestFit="1" customWidth="1"/>
    <col min="6689" max="6689" width="5.33203125" style="3" bestFit="1" customWidth="1"/>
    <col min="6690" max="6912" width="9.109375" style="3"/>
    <col min="6913" max="6913" width="7" style="3" customWidth="1"/>
    <col min="6914" max="6914" width="30" style="3" customWidth="1"/>
    <col min="6915" max="6915" width="8.6640625" style="3" bestFit="1" customWidth="1"/>
    <col min="6916" max="6916" width="9.109375" style="3" bestFit="1" customWidth="1"/>
    <col min="6917" max="6940" width="8.6640625" style="3" customWidth="1"/>
    <col min="6941" max="6941" width="5" style="3" bestFit="1" customWidth="1"/>
    <col min="6942" max="6942" width="4.5546875" style="3" bestFit="1" customWidth="1"/>
    <col min="6943" max="6944" width="5" style="3" bestFit="1" customWidth="1"/>
    <col min="6945" max="6945" width="5.33203125" style="3" bestFit="1" customWidth="1"/>
    <col min="6946" max="7168" width="9.109375" style="3"/>
    <col min="7169" max="7169" width="7" style="3" customWidth="1"/>
    <col min="7170" max="7170" width="30" style="3" customWidth="1"/>
    <col min="7171" max="7171" width="8.6640625" style="3" bestFit="1" customWidth="1"/>
    <col min="7172" max="7172" width="9.109375" style="3" bestFit="1" customWidth="1"/>
    <col min="7173" max="7196" width="8.6640625" style="3" customWidth="1"/>
    <col min="7197" max="7197" width="5" style="3" bestFit="1" customWidth="1"/>
    <col min="7198" max="7198" width="4.5546875" style="3" bestFit="1" customWidth="1"/>
    <col min="7199" max="7200" width="5" style="3" bestFit="1" customWidth="1"/>
    <col min="7201" max="7201" width="5.33203125" style="3" bestFit="1" customWidth="1"/>
    <col min="7202" max="7424" width="9.109375" style="3"/>
    <col min="7425" max="7425" width="7" style="3" customWidth="1"/>
    <col min="7426" max="7426" width="30" style="3" customWidth="1"/>
    <col min="7427" max="7427" width="8.6640625" style="3" bestFit="1" customWidth="1"/>
    <col min="7428" max="7428" width="9.109375" style="3" bestFit="1" customWidth="1"/>
    <col min="7429" max="7452" width="8.6640625" style="3" customWidth="1"/>
    <col min="7453" max="7453" width="5" style="3" bestFit="1" customWidth="1"/>
    <col min="7454" max="7454" width="4.5546875" style="3" bestFit="1" customWidth="1"/>
    <col min="7455" max="7456" width="5" style="3" bestFit="1" customWidth="1"/>
    <col min="7457" max="7457" width="5.33203125" style="3" bestFit="1" customWidth="1"/>
    <col min="7458" max="7680" width="9.109375" style="3"/>
    <col min="7681" max="7681" width="7" style="3" customWidth="1"/>
    <col min="7682" max="7682" width="30" style="3" customWidth="1"/>
    <col min="7683" max="7683" width="8.6640625" style="3" bestFit="1" customWidth="1"/>
    <col min="7684" max="7684" width="9.109375" style="3" bestFit="1" customWidth="1"/>
    <col min="7685" max="7708" width="8.6640625" style="3" customWidth="1"/>
    <col min="7709" max="7709" width="5" style="3" bestFit="1" customWidth="1"/>
    <col min="7710" max="7710" width="4.5546875" style="3" bestFit="1" customWidth="1"/>
    <col min="7711" max="7712" width="5" style="3" bestFit="1" customWidth="1"/>
    <col min="7713" max="7713" width="5.33203125" style="3" bestFit="1" customWidth="1"/>
    <col min="7714" max="7936" width="9.109375" style="3"/>
    <col min="7937" max="7937" width="7" style="3" customWidth="1"/>
    <col min="7938" max="7938" width="30" style="3" customWidth="1"/>
    <col min="7939" max="7939" width="8.6640625" style="3" bestFit="1" customWidth="1"/>
    <col min="7940" max="7940" width="9.109375" style="3" bestFit="1" customWidth="1"/>
    <col min="7941" max="7964" width="8.6640625" style="3" customWidth="1"/>
    <col min="7965" max="7965" width="5" style="3" bestFit="1" customWidth="1"/>
    <col min="7966" max="7966" width="4.5546875" style="3" bestFit="1" customWidth="1"/>
    <col min="7967" max="7968" width="5" style="3" bestFit="1" customWidth="1"/>
    <col min="7969" max="7969" width="5.33203125" style="3" bestFit="1" customWidth="1"/>
    <col min="7970" max="8192" width="9.109375" style="3"/>
    <col min="8193" max="8193" width="7" style="3" customWidth="1"/>
    <col min="8194" max="8194" width="30" style="3" customWidth="1"/>
    <col min="8195" max="8195" width="8.6640625" style="3" bestFit="1" customWidth="1"/>
    <col min="8196" max="8196" width="9.109375" style="3" bestFit="1" customWidth="1"/>
    <col min="8197" max="8220" width="8.6640625" style="3" customWidth="1"/>
    <col min="8221" max="8221" width="5" style="3" bestFit="1" customWidth="1"/>
    <col min="8222" max="8222" width="4.5546875" style="3" bestFit="1" customWidth="1"/>
    <col min="8223" max="8224" width="5" style="3" bestFit="1" customWidth="1"/>
    <col min="8225" max="8225" width="5.33203125" style="3" bestFit="1" customWidth="1"/>
    <col min="8226" max="8448" width="9.109375" style="3"/>
    <col min="8449" max="8449" width="7" style="3" customWidth="1"/>
    <col min="8450" max="8450" width="30" style="3" customWidth="1"/>
    <col min="8451" max="8451" width="8.6640625" style="3" bestFit="1" customWidth="1"/>
    <col min="8452" max="8452" width="9.109375" style="3" bestFit="1" customWidth="1"/>
    <col min="8453" max="8476" width="8.6640625" style="3" customWidth="1"/>
    <col min="8477" max="8477" width="5" style="3" bestFit="1" customWidth="1"/>
    <col min="8478" max="8478" width="4.5546875" style="3" bestFit="1" customWidth="1"/>
    <col min="8479" max="8480" width="5" style="3" bestFit="1" customWidth="1"/>
    <col min="8481" max="8481" width="5.33203125" style="3" bestFit="1" customWidth="1"/>
    <col min="8482" max="8704" width="9.109375" style="3"/>
    <col min="8705" max="8705" width="7" style="3" customWidth="1"/>
    <col min="8706" max="8706" width="30" style="3" customWidth="1"/>
    <col min="8707" max="8707" width="8.6640625" style="3" bestFit="1" customWidth="1"/>
    <col min="8708" max="8708" width="9.109375" style="3" bestFit="1" customWidth="1"/>
    <col min="8709" max="8732" width="8.6640625" style="3" customWidth="1"/>
    <col min="8733" max="8733" width="5" style="3" bestFit="1" customWidth="1"/>
    <col min="8734" max="8734" width="4.5546875" style="3" bestFit="1" customWidth="1"/>
    <col min="8735" max="8736" width="5" style="3" bestFit="1" customWidth="1"/>
    <col min="8737" max="8737" width="5.33203125" style="3" bestFit="1" customWidth="1"/>
    <col min="8738" max="8960" width="9.109375" style="3"/>
    <col min="8961" max="8961" width="7" style="3" customWidth="1"/>
    <col min="8962" max="8962" width="30" style="3" customWidth="1"/>
    <col min="8963" max="8963" width="8.6640625" style="3" bestFit="1" customWidth="1"/>
    <col min="8964" max="8964" width="9.109375" style="3" bestFit="1" customWidth="1"/>
    <col min="8965" max="8988" width="8.6640625" style="3" customWidth="1"/>
    <col min="8989" max="8989" width="5" style="3" bestFit="1" customWidth="1"/>
    <col min="8990" max="8990" width="4.5546875" style="3" bestFit="1" customWidth="1"/>
    <col min="8991" max="8992" width="5" style="3" bestFit="1" customWidth="1"/>
    <col min="8993" max="8993" width="5.33203125" style="3" bestFit="1" customWidth="1"/>
    <col min="8994" max="9216" width="9.109375" style="3"/>
    <col min="9217" max="9217" width="7" style="3" customWidth="1"/>
    <col min="9218" max="9218" width="30" style="3" customWidth="1"/>
    <col min="9219" max="9219" width="8.6640625" style="3" bestFit="1" customWidth="1"/>
    <col min="9220" max="9220" width="9.109375" style="3" bestFit="1" customWidth="1"/>
    <col min="9221" max="9244" width="8.6640625" style="3" customWidth="1"/>
    <col min="9245" max="9245" width="5" style="3" bestFit="1" customWidth="1"/>
    <col min="9246" max="9246" width="4.5546875" style="3" bestFit="1" customWidth="1"/>
    <col min="9247" max="9248" width="5" style="3" bestFit="1" customWidth="1"/>
    <col min="9249" max="9249" width="5.33203125" style="3" bestFit="1" customWidth="1"/>
    <col min="9250" max="9472" width="9.109375" style="3"/>
    <col min="9473" max="9473" width="7" style="3" customWidth="1"/>
    <col min="9474" max="9474" width="30" style="3" customWidth="1"/>
    <col min="9475" max="9475" width="8.6640625" style="3" bestFit="1" customWidth="1"/>
    <col min="9476" max="9476" width="9.109375" style="3" bestFit="1" customWidth="1"/>
    <col min="9477" max="9500" width="8.6640625" style="3" customWidth="1"/>
    <col min="9501" max="9501" width="5" style="3" bestFit="1" customWidth="1"/>
    <col min="9502" max="9502" width="4.5546875" style="3" bestFit="1" customWidth="1"/>
    <col min="9503" max="9504" width="5" style="3" bestFit="1" customWidth="1"/>
    <col min="9505" max="9505" width="5.33203125" style="3" bestFit="1" customWidth="1"/>
    <col min="9506" max="9728" width="9.109375" style="3"/>
    <col min="9729" max="9729" width="7" style="3" customWidth="1"/>
    <col min="9730" max="9730" width="30" style="3" customWidth="1"/>
    <col min="9731" max="9731" width="8.6640625" style="3" bestFit="1" customWidth="1"/>
    <col min="9732" max="9732" width="9.109375" style="3" bestFit="1" customWidth="1"/>
    <col min="9733" max="9756" width="8.6640625" style="3" customWidth="1"/>
    <col min="9757" max="9757" width="5" style="3" bestFit="1" customWidth="1"/>
    <col min="9758" max="9758" width="4.5546875" style="3" bestFit="1" customWidth="1"/>
    <col min="9759" max="9760" width="5" style="3" bestFit="1" customWidth="1"/>
    <col min="9761" max="9761" width="5.33203125" style="3" bestFit="1" customWidth="1"/>
    <col min="9762" max="9984" width="9.109375" style="3"/>
    <col min="9985" max="9985" width="7" style="3" customWidth="1"/>
    <col min="9986" max="9986" width="30" style="3" customWidth="1"/>
    <col min="9987" max="9987" width="8.6640625" style="3" bestFit="1" customWidth="1"/>
    <col min="9988" max="9988" width="9.109375" style="3" bestFit="1" customWidth="1"/>
    <col min="9989" max="10012" width="8.6640625" style="3" customWidth="1"/>
    <col min="10013" max="10013" width="5" style="3" bestFit="1" customWidth="1"/>
    <col min="10014" max="10014" width="4.5546875" style="3" bestFit="1" customWidth="1"/>
    <col min="10015" max="10016" width="5" style="3" bestFit="1" customWidth="1"/>
    <col min="10017" max="10017" width="5.33203125" style="3" bestFit="1" customWidth="1"/>
    <col min="10018" max="10240" width="9.109375" style="3"/>
    <col min="10241" max="10241" width="7" style="3" customWidth="1"/>
    <col min="10242" max="10242" width="30" style="3" customWidth="1"/>
    <col min="10243" max="10243" width="8.6640625" style="3" bestFit="1" customWidth="1"/>
    <col min="10244" max="10244" width="9.109375" style="3" bestFit="1" customWidth="1"/>
    <col min="10245" max="10268" width="8.6640625" style="3" customWidth="1"/>
    <col min="10269" max="10269" width="5" style="3" bestFit="1" customWidth="1"/>
    <col min="10270" max="10270" width="4.5546875" style="3" bestFit="1" customWidth="1"/>
    <col min="10271" max="10272" width="5" style="3" bestFit="1" customWidth="1"/>
    <col min="10273" max="10273" width="5.33203125" style="3" bestFit="1" customWidth="1"/>
    <col min="10274" max="10496" width="9.109375" style="3"/>
    <col min="10497" max="10497" width="7" style="3" customWidth="1"/>
    <col min="10498" max="10498" width="30" style="3" customWidth="1"/>
    <col min="10499" max="10499" width="8.6640625" style="3" bestFit="1" customWidth="1"/>
    <col min="10500" max="10500" width="9.109375" style="3" bestFit="1" customWidth="1"/>
    <col min="10501" max="10524" width="8.6640625" style="3" customWidth="1"/>
    <col min="10525" max="10525" width="5" style="3" bestFit="1" customWidth="1"/>
    <col min="10526" max="10526" width="4.5546875" style="3" bestFit="1" customWidth="1"/>
    <col min="10527" max="10528" width="5" style="3" bestFit="1" customWidth="1"/>
    <col min="10529" max="10529" width="5.33203125" style="3" bestFit="1" customWidth="1"/>
    <col min="10530" max="10752" width="9.109375" style="3"/>
    <col min="10753" max="10753" width="7" style="3" customWidth="1"/>
    <col min="10754" max="10754" width="30" style="3" customWidth="1"/>
    <col min="10755" max="10755" width="8.6640625" style="3" bestFit="1" customWidth="1"/>
    <col min="10756" max="10756" width="9.109375" style="3" bestFit="1" customWidth="1"/>
    <col min="10757" max="10780" width="8.6640625" style="3" customWidth="1"/>
    <col min="10781" max="10781" width="5" style="3" bestFit="1" customWidth="1"/>
    <col min="10782" max="10782" width="4.5546875" style="3" bestFit="1" customWidth="1"/>
    <col min="10783" max="10784" width="5" style="3" bestFit="1" customWidth="1"/>
    <col min="10785" max="10785" width="5.33203125" style="3" bestFit="1" customWidth="1"/>
    <col min="10786" max="11008" width="9.109375" style="3"/>
    <col min="11009" max="11009" width="7" style="3" customWidth="1"/>
    <col min="11010" max="11010" width="30" style="3" customWidth="1"/>
    <col min="11011" max="11011" width="8.6640625" style="3" bestFit="1" customWidth="1"/>
    <col min="11012" max="11012" width="9.109375" style="3" bestFit="1" customWidth="1"/>
    <col min="11013" max="11036" width="8.6640625" style="3" customWidth="1"/>
    <col min="11037" max="11037" width="5" style="3" bestFit="1" customWidth="1"/>
    <col min="11038" max="11038" width="4.5546875" style="3" bestFit="1" customWidth="1"/>
    <col min="11039" max="11040" width="5" style="3" bestFit="1" customWidth="1"/>
    <col min="11041" max="11041" width="5.33203125" style="3" bestFit="1" customWidth="1"/>
    <col min="11042" max="11264" width="9.109375" style="3"/>
    <col min="11265" max="11265" width="7" style="3" customWidth="1"/>
    <col min="11266" max="11266" width="30" style="3" customWidth="1"/>
    <col min="11267" max="11267" width="8.6640625" style="3" bestFit="1" customWidth="1"/>
    <col min="11268" max="11268" width="9.109375" style="3" bestFit="1" customWidth="1"/>
    <col min="11269" max="11292" width="8.6640625" style="3" customWidth="1"/>
    <col min="11293" max="11293" width="5" style="3" bestFit="1" customWidth="1"/>
    <col min="11294" max="11294" width="4.5546875" style="3" bestFit="1" customWidth="1"/>
    <col min="11295" max="11296" width="5" style="3" bestFit="1" customWidth="1"/>
    <col min="11297" max="11297" width="5.33203125" style="3" bestFit="1" customWidth="1"/>
    <col min="11298" max="11520" width="9.109375" style="3"/>
    <col min="11521" max="11521" width="7" style="3" customWidth="1"/>
    <col min="11522" max="11522" width="30" style="3" customWidth="1"/>
    <col min="11523" max="11523" width="8.6640625" style="3" bestFit="1" customWidth="1"/>
    <col min="11524" max="11524" width="9.109375" style="3" bestFit="1" customWidth="1"/>
    <col min="11525" max="11548" width="8.6640625" style="3" customWidth="1"/>
    <col min="11549" max="11549" width="5" style="3" bestFit="1" customWidth="1"/>
    <col min="11550" max="11550" width="4.5546875" style="3" bestFit="1" customWidth="1"/>
    <col min="11551" max="11552" width="5" style="3" bestFit="1" customWidth="1"/>
    <col min="11553" max="11553" width="5.33203125" style="3" bestFit="1" customWidth="1"/>
    <col min="11554" max="11776" width="9.109375" style="3"/>
    <col min="11777" max="11777" width="7" style="3" customWidth="1"/>
    <col min="11778" max="11778" width="30" style="3" customWidth="1"/>
    <col min="11779" max="11779" width="8.6640625" style="3" bestFit="1" customWidth="1"/>
    <col min="11780" max="11780" width="9.109375" style="3" bestFit="1" customWidth="1"/>
    <col min="11781" max="11804" width="8.6640625" style="3" customWidth="1"/>
    <col min="11805" max="11805" width="5" style="3" bestFit="1" customWidth="1"/>
    <col min="11806" max="11806" width="4.5546875" style="3" bestFit="1" customWidth="1"/>
    <col min="11807" max="11808" width="5" style="3" bestFit="1" customWidth="1"/>
    <col min="11809" max="11809" width="5.33203125" style="3" bestFit="1" customWidth="1"/>
    <col min="11810" max="12032" width="9.109375" style="3"/>
    <col min="12033" max="12033" width="7" style="3" customWidth="1"/>
    <col min="12034" max="12034" width="30" style="3" customWidth="1"/>
    <col min="12035" max="12035" width="8.6640625" style="3" bestFit="1" customWidth="1"/>
    <col min="12036" max="12036" width="9.109375" style="3" bestFit="1" customWidth="1"/>
    <col min="12037" max="12060" width="8.6640625" style="3" customWidth="1"/>
    <col min="12061" max="12061" width="5" style="3" bestFit="1" customWidth="1"/>
    <col min="12062" max="12062" width="4.5546875" style="3" bestFit="1" customWidth="1"/>
    <col min="12063" max="12064" width="5" style="3" bestFit="1" customWidth="1"/>
    <col min="12065" max="12065" width="5.33203125" style="3" bestFit="1" customWidth="1"/>
    <col min="12066" max="12288" width="9.109375" style="3"/>
    <col min="12289" max="12289" width="7" style="3" customWidth="1"/>
    <col min="12290" max="12290" width="30" style="3" customWidth="1"/>
    <col min="12291" max="12291" width="8.6640625" style="3" bestFit="1" customWidth="1"/>
    <col min="12292" max="12292" width="9.109375" style="3" bestFit="1" customWidth="1"/>
    <col min="12293" max="12316" width="8.6640625" style="3" customWidth="1"/>
    <col min="12317" max="12317" width="5" style="3" bestFit="1" customWidth="1"/>
    <col min="12318" max="12318" width="4.5546875" style="3" bestFit="1" customWidth="1"/>
    <col min="12319" max="12320" width="5" style="3" bestFit="1" customWidth="1"/>
    <col min="12321" max="12321" width="5.33203125" style="3" bestFit="1" customWidth="1"/>
    <col min="12322" max="12544" width="9.109375" style="3"/>
    <col min="12545" max="12545" width="7" style="3" customWidth="1"/>
    <col min="12546" max="12546" width="30" style="3" customWidth="1"/>
    <col min="12547" max="12547" width="8.6640625" style="3" bestFit="1" customWidth="1"/>
    <col min="12548" max="12548" width="9.109375" style="3" bestFit="1" customWidth="1"/>
    <col min="12549" max="12572" width="8.6640625" style="3" customWidth="1"/>
    <col min="12573" max="12573" width="5" style="3" bestFit="1" customWidth="1"/>
    <col min="12574" max="12574" width="4.5546875" style="3" bestFit="1" customWidth="1"/>
    <col min="12575" max="12576" width="5" style="3" bestFit="1" customWidth="1"/>
    <col min="12577" max="12577" width="5.33203125" style="3" bestFit="1" customWidth="1"/>
    <col min="12578" max="12800" width="9.109375" style="3"/>
    <col min="12801" max="12801" width="7" style="3" customWidth="1"/>
    <col min="12802" max="12802" width="30" style="3" customWidth="1"/>
    <col min="12803" max="12803" width="8.6640625" style="3" bestFit="1" customWidth="1"/>
    <col min="12804" max="12804" width="9.109375" style="3" bestFit="1" customWidth="1"/>
    <col min="12805" max="12828" width="8.6640625" style="3" customWidth="1"/>
    <col min="12829" max="12829" width="5" style="3" bestFit="1" customWidth="1"/>
    <col min="12830" max="12830" width="4.5546875" style="3" bestFit="1" customWidth="1"/>
    <col min="12831" max="12832" width="5" style="3" bestFit="1" customWidth="1"/>
    <col min="12833" max="12833" width="5.33203125" style="3" bestFit="1" customWidth="1"/>
    <col min="12834" max="13056" width="9.109375" style="3"/>
    <col min="13057" max="13057" width="7" style="3" customWidth="1"/>
    <col min="13058" max="13058" width="30" style="3" customWidth="1"/>
    <col min="13059" max="13059" width="8.6640625" style="3" bestFit="1" customWidth="1"/>
    <col min="13060" max="13060" width="9.109375" style="3" bestFit="1" customWidth="1"/>
    <col min="13061" max="13084" width="8.6640625" style="3" customWidth="1"/>
    <col min="13085" max="13085" width="5" style="3" bestFit="1" customWidth="1"/>
    <col min="13086" max="13086" width="4.5546875" style="3" bestFit="1" customWidth="1"/>
    <col min="13087" max="13088" width="5" style="3" bestFit="1" customWidth="1"/>
    <col min="13089" max="13089" width="5.33203125" style="3" bestFit="1" customWidth="1"/>
    <col min="13090" max="13312" width="9.109375" style="3"/>
    <col min="13313" max="13313" width="7" style="3" customWidth="1"/>
    <col min="13314" max="13314" width="30" style="3" customWidth="1"/>
    <col min="13315" max="13315" width="8.6640625" style="3" bestFit="1" customWidth="1"/>
    <col min="13316" max="13316" width="9.109375" style="3" bestFit="1" customWidth="1"/>
    <col min="13317" max="13340" width="8.6640625" style="3" customWidth="1"/>
    <col min="13341" max="13341" width="5" style="3" bestFit="1" customWidth="1"/>
    <col min="13342" max="13342" width="4.5546875" style="3" bestFit="1" customWidth="1"/>
    <col min="13343" max="13344" width="5" style="3" bestFit="1" customWidth="1"/>
    <col min="13345" max="13345" width="5.33203125" style="3" bestFit="1" customWidth="1"/>
    <col min="13346" max="13568" width="9.109375" style="3"/>
    <col min="13569" max="13569" width="7" style="3" customWidth="1"/>
    <col min="13570" max="13570" width="30" style="3" customWidth="1"/>
    <col min="13571" max="13571" width="8.6640625" style="3" bestFit="1" customWidth="1"/>
    <col min="13572" max="13572" width="9.109375" style="3" bestFit="1" customWidth="1"/>
    <col min="13573" max="13596" width="8.6640625" style="3" customWidth="1"/>
    <col min="13597" max="13597" width="5" style="3" bestFit="1" customWidth="1"/>
    <col min="13598" max="13598" width="4.5546875" style="3" bestFit="1" customWidth="1"/>
    <col min="13599" max="13600" width="5" style="3" bestFit="1" customWidth="1"/>
    <col min="13601" max="13601" width="5.33203125" style="3" bestFit="1" customWidth="1"/>
    <col min="13602" max="13824" width="9.109375" style="3"/>
    <col min="13825" max="13825" width="7" style="3" customWidth="1"/>
    <col min="13826" max="13826" width="30" style="3" customWidth="1"/>
    <col min="13827" max="13827" width="8.6640625" style="3" bestFit="1" customWidth="1"/>
    <col min="13828" max="13828" width="9.109375" style="3" bestFit="1" customWidth="1"/>
    <col min="13829" max="13852" width="8.6640625" style="3" customWidth="1"/>
    <col min="13853" max="13853" width="5" style="3" bestFit="1" customWidth="1"/>
    <col min="13854" max="13854" width="4.5546875" style="3" bestFit="1" customWidth="1"/>
    <col min="13855" max="13856" width="5" style="3" bestFit="1" customWidth="1"/>
    <col min="13857" max="13857" width="5.33203125" style="3" bestFit="1" customWidth="1"/>
    <col min="13858" max="14080" width="9.109375" style="3"/>
    <col min="14081" max="14081" width="7" style="3" customWidth="1"/>
    <col min="14082" max="14082" width="30" style="3" customWidth="1"/>
    <col min="14083" max="14083" width="8.6640625" style="3" bestFit="1" customWidth="1"/>
    <col min="14084" max="14084" width="9.109375" style="3" bestFit="1" customWidth="1"/>
    <col min="14085" max="14108" width="8.6640625" style="3" customWidth="1"/>
    <col min="14109" max="14109" width="5" style="3" bestFit="1" customWidth="1"/>
    <col min="14110" max="14110" width="4.5546875" style="3" bestFit="1" customWidth="1"/>
    <col min="14111" max="14112" width="5" style="3" bestFit="1" customWidth="1"/>
    <col min="14113" max="14113" width="5.33203125" style="3" bestFit="1" customWidth="1"/>
    <col min="14114" max="14336" width="9.109375" style="3"/>
    <col min="14337" max="14337" width="7" style="3" customWidth="1"/>
    <col min="14338" max="14338" width="30" style="3" customWidth="1"/>
    <col min="14339" max="14339" width="8.6640625" style="3" bestFit="1" customWidth="1"/>
    <col min="14340" max="14340" width="9.109375" style="3" bestFit="1" customWidth="1"/>
    <col min="14341" max="14364" width="8.6640625" style="3" customWidth="1"/>
    <col min="14365" max="14365" width="5" style="3" bestFit="1" customWidth="1"/>
    <col min="14366" max="14366" width="4.5546875" style="3" bestFit="1" customWidth="1"/>
    <col min="14367" max="14368" width="5" style="3" bestFit="1" customWidth="1"/>
    <col min="14369" max="14369" width="5.33203125" style="3" bestFit="1" customWidth="1"/>
    <col min="14370" max="14592" width="9.109375" style="3"/>
    <col min="14593" max="14593" width="7" style="3" customWidth="1"/>
    <col min="14594" max="14594" width="30" style="3" customWidth="1"/>
    <col min="14595" max="14595" width="8.6640625" style="3" bestFit="1" customWidth="1"/>
    <col min="14596" max="14596" width="9.109375" style="3" bestFit="1" customWidth="1"/>
    <col min="14597" max="14620" width="8.6640625" style="3" customWidth="1"/>
    <col min="14621" max="14621" width="5" style="3" bestFit="1" customWidth="1"/>
    <col min="14622" max="14622" width="4.5546875" style="3" bestFit="1" customWidth="1"/>
    <col min="14623" max="14624" width="5" style="3" bestFit="1" customWidth="1"/>
    <col min="14625" max="14625" width="5.33203125" style="3" bestFit="1" customWidth="1"/>
    <col min="14626" max="14848" width="9.109375" style="3"/>
    <col min="14849" max="14849" width="7" style="3" customWidth="1"/>
    <col min="14850" max="14850" width="30" style="3" customWidth="1"/>
    <col min="14851" max="14851" width="8.6640625" style="3" bestFit="1" customWidth="1"/>
    <col min="14852" max="14852" width="9.109375" style="3" bestFit="1" customWidth="1"/>
    <col min="14853" max="14876" width="8.6640625" style="3" customWidth="1"/>
    <col min="14877" max="14877" width="5" style="3" bestFit="1" customWidth="1"/>
    <col min="14878" max="14878" width="4.5546875" style="3" bestFit="1" customWidth="1"/>
    <col min="14879" max="14880" width="5" style="3" bestFit="1" customWidth="1"/>
    <col min="14881" max="14881" width="5.33203125" style="3" bestFit="1" customWidth="1"/>
    <col min="14882" max="15104" width="9.109375" style="3"/>
    <col min="15105" max="15105" width="7" style="3" customWidth="1"/>
    <col min="15106" max="15106" width="30" style="3" customWidth="1"/>
    <col min="15107" max="15107" width="8.6640625" style="3" bestFit="1" customWidth="1"/>
    <col min="15108" max="15108" width="9.109375" style="3" bestFit="1" customWidth="1"/>
    <col min="15109" max="15132" width="8.6640625" style="3" customWidth="1"/>
    <col min="15133" max="15133" width="5" style="3" bestFit="1" customWidth="1"/>
    <col min="15134" max="15134" width="4.5546875" style="3" bestFit="1" customWidth="1"/>
    <col min="15135" max="15136" width="5" style="3" bestFit="1" customWidth="1"/>
    <col min="15137" max="15137" width="5.33203125" style="3" bestFit="1" customWidth="1"/>
    <col min="15138" max="15360" width="9.109375" style="3"/>
    <col min="15361" max="15361" width="7" style="3" customWidth="1"/>
    <col min="15362" max="15362" width="30" style="3" customWidth="1"/>
    <col min="15363" max="15363" width="8.6640625" style="3" bestFit="1" customWidth="1"/>
    <col min="15364" max="15364" width="9.109375" style="3" bestFit="1" customWidth="1"/>
    <col min="15365" max="15388" width="8.6640625" style="3" customWidth="1"/>
    <col min="15389" max="15389" width="5" style="3" bestFit="1" customWidth="1"/>
    <col min="15390" max="15390" width="4.5546875" style="3" bestFit="1" customWidth="1"/>
    <col min="15391" max="15392" width="5" style="3" bestFit="1" customWidth="1"/>
    <col min="15393" max="15393" width="5.33203125" style="3" bestFit="1" customWidth="1"/>
    <col min="15394" max="15616" width="9.109375" style="3"/>
    <col min="15617" max="15617" width="7" style="3" customWidth="1"/>
    <col min="15618" max="15618" width="30" style="3" customWidth="1"/>
    <col min="15619" max="15619" width="8.6640625" style="3" bestFit="1" customWidth="1"/>
    <col min="15620" max="15620" width="9.109375" style="3" bestFit="1" customWidth="1"/>
    <col min="15621" max="15644" width="8.6640625" style="3" customWidth="1"/>
    <col min="15645" max="15645" width="5" style="3" bestFit="1" customWidth="1"/>
    <col min="15646" max="15646" width="4.5546875" style="3" bestFit="1" customWidth="1"/>
    <col min="15647" max="15648" width="5" style="3" bestFit="1" customWidth="1"/>
    <col min="15649" max="15649" width="5.33203125" style="3" bestFit="1" customWidth="1"/>
    <col min="15650" max="15872" width="9.109375" style="3"/>
    <col min="15873" max="15873" width="7" style="3" customWidth="1"/>
    <col min="15874" max="15874" width="30" style="3" customWidth="1"/>
    <col min="15875" max="15875" width="8.6640625" style="3" bestFit="1" customWidth="1"/>
    <col min="15876" max="15876" width="9.109375" style="3" bestFit="1" customWidth="1"/>
    <col min="15877" max="15900" width="8.6640625" style="3" customWidth="1"/>
    <col min="15901" max="15901" width="5" style="3" bestFit="1" customWidth="1"/>
    <col min="15902" max="15902" width="4.5546875" style="3" bestFit="1" customWidth="1"/>
    <col min="15903" max="15904" width="5" style="3" bestFit="1" customWidth="1"/>
    <col min="15905" max="15905" width="5.33203125" style="3" bestFit="1" customWidth="1"/>
    <col min="15906" max="16128" width="9.109375" style="3"/>
    <col min="16129" max="16129" width="7" style="3" customWidth="1"/>
    <col min="16130" max="16130" width="30" style="3" customWidth="1"/>
    <col min="16131" max="16131" width="8.6640625" style="3" bestFit="1" customWidth="1"/>
    <col min="16132" max="16132" width="9.109375" style="3" bestFit="1" customWidth="1"/>
    <col min="16133" max="16156" width="8.6640625" style="3" customWidth="1"/>
    <col min="16157" max="16157" width="5" style="3" bestFit="1" customWidth="1"/>
    <col min="16158" max="16158" width="4.5546875" style="3" bestFit="1" customWidth="1"/>
    <col min="16159" max="16160" width="5" style="3" bestFit="1" customWidth="1"/>
    <col min="16161" max="16161" width="5.33203125" style="3" bestFit="1" customWidth="1"/>
    <col min="16162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3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1:33" x14ac:dyDescent="0.25">
      <c r="A15" s="1" t="s">
        <v>0</v>
      </c>
      <c r="B15" s="1" t="s">
        <v>1</v>
      </c>
      <c r="C15" s="2" t="s">
        <v>2</v>
      </c>
      <c r="D15" s="2" t="s">
        <v>3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18</v>
      </c>
      <c r="Q15" s="1" t="s">
        <v>19</v>
      </c>
      <c r="R15" s="1" t="s">
        <v>20</v>
      </c>
      <c r="S15" s="1" t="s">
        <v>21</v>
      </c>
      <c r="T15" s="1" t="s">
        <v>22</v>
      </c>
      <c r="U15" s="1" t="s">
        <v>23</v>
      </c>
      <c r="V15" s="1" t="s">
        <v>24</v>
      </c>
      <c r="W15" s="1" t="s">
        <v>25</v>
      </c>
      <c r="X15" s="1" t="s">
        <v>26</v>
      </c>
      <c r="Y15" s="1" t="s">
        <v>27</v>
      </c>
      <c r="Z15" s="1" t="s">
        <v>28</v>
      </c>
      <c r="AA15" s="1" t="s">
        <v>29</v>
      </c>
      <c r="AB15" s="1" t="s">
        <v>30</v>
      </c>
      <c r="AC15" s="3"/>
      <c r="AD15" s="3"/>
      <c r="AE15" s="3"/>
      <c r="AF15" s="3"/>
      <c r="AG15" s="3"/>
    </row>
    <row r="16" spans="1:33" x14ac:dyDescent="0.25">
      <c r="A16" s="1"/>
      <c r="B16" s="1"/>
      <c r="C16" s="1"/>
      <c r="D16" s="1"/>
      <c r="E16" s="23" t="s">
        <v>32</v>
      </c>
      <c r="F16" s="23"/>
      <c r="G16" s="23" t="s">
        <v>34</v>
      </c>
      <c r="H16" s="23" t="s">
        <v>35</v>
      </c>
      <c r="I16" s="23" t="s">
        <v>36</v>
      </c>
      <c r="J16" s="23" t="s">
        <v>36</v>
      </c>
      <c r="K16" s="23" t="s">
        <v>36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33</v>
      </c>
      <c r="AA16" s="23" t="s">
        <v>37</v>
      </c>
      <c r="AB16" s="23" t="s">
        <v>38</v>
      </c>
      <c r="AC16" s="3"/>
      <c r="AD16" s="3"/>
      <c r="AE16" s="3"/>
      <c r="AF16" s="3"/>
      <c r="AG16" s="3"/>
    </row>
    <row r="17" spans="1:28" s="4" customFormat="1" x14ac:dyDescent="0.25">
      <c r="A17" s="4">
        <v>72932</v>
      </c>
      <c r="B17" s="1" t="s">
        <v>39</v>
      </c>
      <c r="C17" s="1" t="s">
        <v>40</v>
      </c>
      <c r="D17" s="5">
        <v>41108</v>
      </c>
      <c r="E17" s="4">
        <v>94</v>
      </c>
      <c r="F17" s="4">
        <v>7.98</v>
      </c>
      <c r="G17" s="4">
        <v>53.2</v>
      </c>
      <c r="H17" s="1">
        <v>0</v>
      </c>
      <c r="I17" s="7">
        <f t="shared" ref="I17:I22" si="0">G17*50/61</f>
        <v>43.606557377049178</v>
      </c>
      <c r="J17" s="7">
        <f t="shared" ref="J17:J22" si="1">H17*50/30</f>
        <v>0</v>
      </c>
      <c r="K17" s="7">
        <f t="shared" ref="K17:K22" si="2">I17+J17</f>
        <v>43.606557377049178</v>
      </c>
      <c r="L17" s="4">
        <v>1.9</v>
      </c>
      <c r="M17" s="4">
        <v>1.8</v>
      </c>
      <c r="N17" s="4">
        <v>6.04</v>
      </c>
      <c r="O17" s="4">
        <v>1.74</v>
      </c>
      <c r="P17" s="4">
        <v>9.19</v>
      </c>
      <c r="Q17" s="4">
        <v>2.4500000000000002</v>
      </c>
      <c r="R17" s="4">
        <v>11.7</v>
      </c>
      <c r="S17" s="4">
        <v>5.0000000000000001E-3</v>
      </c>
      <c r="T17" s="4" t="s">
        <v>41</v>
      </c>
      <c r="U17" s="4">
        <v>4.0000000000000001E-3</v>
      </c>
      <c r="V17" s="4">
        <v>2E-3</v>
      </c>
      <c r="W17" s="4">
        <v>8.0000000000000002E-3</v>
      </c>
      <c r="X17" s="4" t="s">
        <v>77</v>
      </c>
      <c r="Y17" s="4">
        <v>51</v>
      </c>
      <c r="Z17" s="4">
        <v>0.6</v>
      </c>
      <c r="AA17" s="4">
        <v>0.4</v>
      </c>
      <c r="AB17" s="4">
        <v>2</v>
      </c>
    </row>
    <row r="18" spans="1:28" s="4" customFormat="1" x14ac:dyDescent="0.25">
      <c r="A18" s="4">
        <v>72933</v>
      </c>
      <c r="B18" s="1" t="s">
        <v>42</v>
      </c>
      <c r="C18" s="1" t="s">
        <v>43</v>
      </c>
      <c r="D18" s="5">
        <v>41108</v>
      </c>
      <c r="E18" s="4">
        <v>101</v>
      </c>
      <c r="F18" s="4">
        <v>8.07</v>
      </c>
      <c r="G18" s="4">
        <v>54.1</v>
      </c>
      <c r="H18" s="1">
        <v>0</v>
      </c>
      <c r="I18" s="7">
        <f t="shared" si="0"/>
        <v>44.344262295081968</v>
      </c>
      <c r="J18" s="7">
        <f t="shared" si="1"/>
        <v>0</v>
      </c>
      <c r="K18" s="7">
        <f t="shared" si="2"/>
        <v>44.344262295081968</v>
      </c>
      <c r="L18" s="4">
        <v>3.4</v>
      </c>
      <c r="M18" s="4">
        <v>2.2999999999999998</v>
      </c>
      <c r="N18" s="4">
        <v>6.54</v>
      </c>
      <c r="O18" s="4">
        <v>1.69</v>
      </c>
      <c r="P18" s="4">
        <v>9.52</v>
      </c>
      <c r="Q18" s="4">
        <v>2.79</v>
      </c>
      <c r="R18" s="4">
        <v>14.1</v>
      </c>
      <c r="S18" s="4">
        <v>5.0000000000000001E-3</v>
      </c>
      <c r="T18" s="4" t="s">
        <v>41</v>
      </c>
      <c r="U18" s="4">
        <v>7.0000000000000001E-3</v>
      </c>
      <c r="V18" s="4">
        <v>3.0000000000000001E-3</v>
      </c>
      <c r="W18" s="4">
        <v>1.0999999999999999E-2</v>
      </c>
      <c r="X18" s="4">
        <v>0.14000000000000001</v>
      </c>
      <c r="Y18" s="4">
        <v>60</v>
      </c>
      <c r="Z18" s="4">
        <v>4.5</v>
      </c>
      <c r="AA18" s="4">
        <v>1.4</v>
      </c>
      <c r="AB18" s="4">
        <v>1</v>
      </c>
    </row>
    <row r="19" spans="1:28" s="4" customFormat="1" x14ac:dyDescent="0.25">
      <c r="A19" s="4">
        <v>72934</v>
      </c>
      <c r="B19" s="1" t="s">
        <v>44</v>
      </c>
      <c r="C19" s="1" t="s">
        <v>45</v>
      </c>
      <c r="D19" s="5">
        <v>41108</v>
      </c>
      <c r="E19" s="4">
        <v>111</v>
      </c>
      <c r="F19" s="4">
        <v>8.11</v>
      </c>
      <c r="G19" s="4">
        <v>55.8</v>
      </c>
      <c r="H19" s="1">
        <v>0</v>
      </c>
      <c r="I19" s="7">
        <f t="shared" si="0"/>
        <v>45.73770491803279</v>
      </c>
      <c r="J19" s="7">
        <f t="shared" si="1"/>
        <v>0</v>
      </c>
      <c r="K19" s="7">
        <f t="shared" si="2"/>
        <v>45.73770491803279</v>
      </c>
      <c r="L19" s="4">
        <v>3.6</v>
      </c>
      <c r="M19" s="4">
        <v>5.3</v>
      </c>
      <c r="N19" s="4">
        <v>7.09</v>
      </c>
      <c r="O19" s="4">
        <v>1.74</v>
      </c>
      <c r="P19" s="4">
        <v>10.4</v>
      </c>
      <c r="Q19" s="4">
        <v>3.27</v>
      </c>
      <c r="R19" s="4">
        <v>14.2</v>
      </c>
      <c r="S19" s="4">
        <v>6.0000000000000001E-3</v>
      </c>
      <c r="T19" s="4" t="s">
        <v>41</v>
      </c>
      <c r="U19" s="4">
        <v>1.0999999999999999E-2</v>
      </c>
      <c r="V19" s="4">
        <v>3.0000000000000001E-3</v>
      </c>
      <c r="W19" s="4">
        <v>0.01</v>
      </c>
      <c r="X19" s="4">
        <v>0.13</v>
      </c>
      <c r="Y19" s="4">
        <v>67</v>
      </c>
      <c r="Z19" s="11">
        <v>4</v>
      </c>
      <c r="AA19" s="4">
        <v>1.2</v>
      </c>
      <c r="AB19" s="4">
        <v>2</v>
      </c>
    </row>
    <row r="20" spans="1:28" s="4" customFormat="1" x14ac:dyDescent="0.25">
      <c r="A20" s="4">
        <v>72935</v>
      </c>
      <c r="B20" s="1" t="s">
        <v>46</v>
      </c>
      <c r="C20" s="1" t="s">
        <v>47</v>
      </c>
      <c r="D20" s="5">
        <v>41108</v>
      </c>
      <c r="E20" s="4">
        <v>120</v>
      </c>
      <c r="F20" s="4">
        <v>8.2899999999999991</v>
      </c>
      <c r="G20" s="4">
        <v>57.7</v>
      </c>
      <c r="H20" s="1">
        <v>0</v>
      </c>
      <c r="I20" s="7">
        <f t="shared" si="0"/>
        <v>47.295081967213115</v>
      </c>
      <c r="J20" s="7">
        <f t="shared" si="1"/>
        <v>0</v>
      </c>
      <c r="K20" s="7">
        <f t="shared" si="2"/>
        <v>47.295081967213115</v>
      </c>
      <c r="L20" s="4">
        <v>3.8</v>
      </c>
      <c r="M20" s="4">
        <v>7.8</v>
      </c>
      <c r="N20" s="4">
        <v>7.31</v>
      </c>
      <c r="O20" s="4">
        <v>1.75</v>
      </c>
      <c r="P20" s="4">
        <v>11.3</v>
      </c>
      <c r="Q20" s="4">
        <v>3.65</v>
      </c>
      <c r="R20" s="4">
        <v>14.4</v>
      </c>
      <c r="S20" s="4">
        <v>6.0000000000000001E-3</v>
      </c>
      <c r="T20" s="4" t="s">
        <v>41</v>
      </c>
      <c r="U20" s="4">
        <v>1.2E-2</v>
      </c>
      <c r="V20" s="4">
        <v>4.0000000000000001E-3</v>
      </c>
      <c r="W20" s="4">
        <v>1.4E-2</v>
      </c>
      <c r="X20" s="4">
        <v>0.08</v>
      </c>
      <c r="Y20" s="4">
        <v>74</v>
      </c>
      <c r="Z20" s="4">
        <v>4.2</v>
      </c>
      <c r="AA20" s="4">
        <v>1.1000000000000001</v>
      </c>
      <c r="AB20" s="4">
        <v>5</v>
      </c>
    </row>
    <row r="21" spans="1:28" s="4" customFormat="1" x14ac:dyDescent="0.25">
      <c r="A21" s="4">
        <v>72936</v>
      </c>
      <c r="B21" s="12" t="s">
        <v>48</v>
      </c>
      <c r="C21" s="1"/>
      <c r="D21" s="5">
        <v>41108</v>
      </c>
      <c r="E21" s="4">
        <v>122</v>
      </c>
      <c r="F21" s="4">
        <v>8.49</v>
      </c>
      <c r="G21" s="11">
        <v>56</v>
      </c>
      <c r="H21" s="1">
        <v>1.2</v>
      </c>
      <c r="I21" s="7">
        <f t="shared" si="0"/>
        <v>45.901639344262293</v>
      </c>
      <c r="J21" s="7">
        <f t="shared" si="1"/>
        <v>2</v>
      </c>
      <c r="K21" s="7">
        <f t="shared" si="2"/>
        <v>47.901639344262293</v>
      </c>
      <c r="L21" s="11">
        <v>4</v>
      </c>
      <c r="M21" s="4">
        <v>7.9</v>
      </c>
      <c r="N21" s="4">
        <v>7.37</v>
      </c>
      <c r="O21" s="4">
        <v>1.75</v>
      </c>
      <c r="P21" s="4">
        <v>11.4</v>
      </c>
      <c r="Q21" s="4">
        <v>3.74</v>
      </c>
      <c r="R21" s="4">
        <v>14.2</v>
      </c>
      <c r="S21" s="4">
        <v>5.0000000000000001E-3</v>
      </c>
      <c r="T21" s="4" t="s">
        <v>41</v>
      </c>
      <c r="U21" s="4">
        <v>7.0000000000000001E-3</v>
      </c>
      <c r="V21" s="4">
        <v>3.0000000000000001E-3</v>
      </c>
      <c r="W21" s="4">
        <v>1.2E-2</v>
      </c>
      <c r="X21" s="4">
        <v>0.08</v>
      </c>
      <c r="Y21" s="4">
        <v>72</v>
      </c>
      <c r="Z21" s="4">
        <v>3.6</v>
      </c>
      <c r="AA21" s="4">
        <v>1.2</v>
      </c>
      <c r="AB21" s="4">
        <v>5</v>
      </c>
    </row>
    <row r="22" spans="1:28" s="4" customFormat="1" x14ac:dyDescent="0.25">
      <c r="A22" s="4">
        <v>72937</v>
      </c>
      <c r="B22" s="12" t="s">
        <v>50</v>
      </c>
      <c r="D22" s="5">
        <v>41108</v>
      </c>
      <c r="E22" s="4">
        <v>219</v>
      </c>
      <c r="F22" s="4">
        <v>8.25</v>
      </c>
      <c r="G22" s="11">
        <v>82</v>
      </c>
      <c r="H22" s="1">
        <v>0</v>
      </c>
      <c r="I22" s="7">
        <f t="shared" si="0"/>
        <v>67.213114754098356</v>
      </c>
      <c r="J22" s="7">
        <f t="shared" si="1"/>
        <v>0</v>
      </c>
      <c r="K22" s="7">
        <f t="shared" si="2"/>
        <v>67.213114754098356</v>
      </c>
      <c r="L22" s="4">
        <v>15.4</v>
      </c>
      <c r="M22" s="4">
        <v>19.100000000000001</v>
      </c>
      <c r="N22" s="4">
        <v>20.100000000000001</v>
      </c>
      <c r="O22" s="4">
        <v>3.37</v>
      </c>
      <c r="P22" s="4">
        <v>15.4</v>
      </c>
      <c r="Q22" s="4">
        <v>5.52</v>
      </c>
      <c r="R22" s="4">
        <v>16.600000000000001</v>
      </c>
      <c r="S22" s="4">
        <v>1.7000000000000001E-2</v>
      </c>
      <c r="T22" s="4">
        <v>2E-3</v>
      </c>
      <c r="U22" s="4">
        <v>3.7999999999999999E-2</v>
      </c>
      <c r="V22" s="4">
        <v>2.3E-2</v>
      </c>
      <c r="W22" s="4">
        <v>5.8000000000000003E-2</v>
      </c>
      <c r="X22" s="4">
        <v>0.25</v>
      </c>
      <c r="Y22" s="4">
        <v>125</v>
      </c>
      <c r="Z22" s="4">
        <v>8.4</v>
      </c>
      <c r="AA22" s="4">
        <v>2.8</v>
      </c>
      <c r="AB22" s="4">
        <v>5</v>
      </c>
    </row>
    <row r="24" spans="1:28" x14ac:dyDescent="0.25">
      <c r="A24" s="24"/>
      <c r="B24" s="12"/>
      <c r="C24" s="24"/>
      <c r="D24" s="25"/>
      <c r="E24" s="24"/>
      <c r="F24" s="24"/>
      <c r="G24" s="24"/>
      <c r="H24" s="12"/>
      <c r="S24" s="13" t="s">
        <v>73</v>
      </c>
    </row>
    <row r="25" spans="1:28" x14ac:dyDescent="0.25">
      <c r="A25" s="27" t="s">
        <v>68</v>
      </c>
      <c r="B25" s="27"/>
      <c r="C25" s="3"/>
      <c r="D25" s="28">
        <v>41303</v>
      </c>
      <c r="F25" s="24"/>
      <c r="G25" s="24"/>
      <c r="H25" s="12"/>
    </row>
    <row r="26" spans="1:28" x14ac:dyDescent="0.25">
      <c r="A26" s="30" t="s">
        <v>69</v>
      </c>
      <c r="B26" s="3"/>
      <c r="C26" s="3"/>
      <c r="D26" s="30" t="s">
        <v>3</v>
      </c>
      <c r="E26" s="3"/>
      <c r="F26" s="24"/>
      <c r="G26" s="24"/>
      <c r="H26" s="12"/>
    </row>
    <row r="27" spans="1:28" x14ac:dyDescent="0.25">
      <c r="A27" s="24"/>
      <c r="B27" s="12"/>
      <c r="C27" s="24"/>
      <c r="D27" s="25"/>
      <c r="E27" s="24"/>
      <c r="F27" s="24"/>
      <c r="G27" s="24"/>
      <c r="H27" s="12"/>
    </row>
    <row r="28" spans="1:28" x14ac:dyDescent="0.25">
      <c r="A28" s="1"/>
      <c r="D28" s="14"/>
      <c r="E28" s="1"/>
      <c r="F28" s="8"/>
      <c r="G28" s="1"/>
      <c r="H28" s="16"/>
    </row>
    <row r="29" spans="1:28" x14ac:dyDescent="0.25">
      <c r="A29" s="31" t="s">
        <v>70</v>
      </c>
      <c r="B29" s="1"/>
      <c r="C29" s="15"/>
      <c r="D29" s="14"/>
      <c r="E29" s="1"/>
      <c r="F29" s="8"/>
      <c r="G29" s="1"/>
      <c r="H29" s="16"/>
    </row>
    <row r="30" spans="1:28" x14ac:dyDescent="0.25">
      <c r="A30" s="12" t="s">
        <v>71</v>
      </c>
      <c r="B30" s="1"/>
      <c r="C30" s="15"/>
      <c r="D30" s="14"/>
      <c r="E30" s="1"/>
      <c r="F30" s="8"/>
      <c r="G30" s="1"/>
      <c r="H30" s="16"/>
    </row>
    <row r="31" spans="1:28" x14ac:dyDescent="0.25">
      <c r="A31" s="1"/>
      <c r="D31" s="14"/>
      <c r="E31" s="1"/>
      <c r="F31" s="8"/>
      <c r="G31" s="1"/>
      <c r="H31" s="16"/>
    </row>
    <row r="32" spans="1:28" x14ac:dyDescent="0.25">
      <c r="A32" s="1" t="s">
        <v>0</v>
      </c>
      <c r="B32" s="1" t="s">
        <v>1</v>
      </c>
      <c r="C32" s="2" t="s">
        <v>3</v>
      </c>
      <c r="D32" s="1" t="s">
        <v>4</v>
      </c>
      <c r="E32" s="1" t="s">
        <v>5</v>
      </c>
      <c r="F32" s="1" t="s">
        <v>6</v>
      </c>
      <c r="G32" s="1" t="s">
        <v>7</v>
      </c>
      <c r="H32" s="12" t="s">
        <v>72</v>
      </c>
    </row>
    <row r="33" spans="1:8" x14ac:dyDescent="0.25">
      <c r="A33" s="23"/>
      <c r="B33" s="23"/>
      <c r="C33" s="23"/>
      <c r="D33" s="23"/>
      <c r="E33" s="23" t="s">
        <v>31</v>
      </c>
      <c r="F33" s="23" t="s">
        <v>32</v>
      </c>
      <c r="G33" s="23"/>
      <c r="H33" s="23" t="s">
        <v>33</v>
      </c>
    </row>
    <row r="34" spans="1:8" x14ac:dyDescent="0.25">
      <c r="A34" s="4">
        <v>72932</v>
      </c>
      <c r="B34" s="1" t="s">
        <v>39</v>
      </c>
      <c r="C34" s="5">
        <v>41108</v>
      </c>
      <c r="D34" s="32">
        <v>0.40486111111111112</v>
      </c>
      <c r="E34" s="9">
        <v>13.9</v>
      </c>
      <c r="F34" s="4">
        <v>92</v>
      </c>
      <c r="G34" s="9">
        <v>8.5</v>
      </c>
      <c r="H34" s="4">
        <v>9.0399999999999991</v>
      </c>
    </row>
    <row r="35" spans="1:8" x14ac:dyDescent="0.25">
      <c r="A35" s="4">
        <v>72933</v>
      </c>
      <c r="B35" s="1" t="s">
        <v>42</v>
      </c>
      <c r="C35" s="5">
        <v>41108</v>
      </c>
      <c r="D35" s="32">
        <v>0.44027777777777777</v>
      </c>
      <c r="E35" s="4">
        <v>14.93</v>
      </c>
      <c r="F35" s="4">
        <v>100</v>
      </c>
      <c r="G35" s="4">
        <v>8.41</v>
      </c>
      <c r="H35" s="4">
        <v>9.08</v>
      </c>
    </row>
    <row r="36" spans="1:8" x14ac:dyDescent="0.25">
      <c r="A36" s="4">
        <v>72934</v>
      </c>
      <c r="B36" s="1" t="s">
        <v>44</v>
      </c>
      <c r="C36" s="5">
        <v>41108</v>
      </c>
      <c r="D36" s="32">
        <v>0.45624999999999999</v>
      </c>
      <c r="E36" s="4">
        <v>16.72</v>
      </c>
      <c r="F36" s="4">
        <v>110</v>
      </c>
      <c r="G36" s="4">
        <v>8.33</v>
      </c>
      <c r="H36" s="4">
        <v>9.15</v>
      </c>
    </row>
    <row r="37" spans="1:8" x14ac:dyDescent="0.25">
      <c r="A37" s="4">
        <v>72935</v>
      </c>
      <c r="B37" s="1" t="s">
        <v>46</v>
      </c>
      <c r="C37" s="5">
        <v>41108</v>
      </c>
      <c r="D37" s="32">
        <v>0.47152777777777777</v>
      </c>
      <c r="E37" s="4">
        <v>17.309999999999999</v>
      </c>
      <c r="F37" s="4">
        <v>120</v>
      </c>
      <c r="G37" s="4">
        <v>8.41</v>
      </c>
      <c r="H37" s="4">
        <v>9.2799999999999994</v>
      </c>
    </row>
    <row r="38" spans="1:8" x14ac:dyDescent="0.25">
      <c r="A38" s="4">
        <v>72936</v>
      </c>
      <c r="B38" s="12" t="s">
        <v>48</v>
      </c>
      <c r="C38" s="5">
        <v>41108</v>
      </c>
      <c r="D38" s="32">
        <v>0.48819444444444443</v>
      </c>
      <c r="E38" s="4">
        <v>17.48</v>
      </c>
      <c r="F38" s="4">
        <v>122</v>
      </c>
      <c r="G38" s="4">
        <v>8.48</v>
      </c>
      <c r="H38" s="9">
        <v>9.5</v>
      </c>
    </row>
    <row r="39" spans="1:8" x14ac:dyDescent="0.25">
      <c r="A39" s="4">
        <v>72937</v>
      </c>
      <c r="B39" s="12" t="s">
        <v>50</v>
      </c>
      <c r="C39" s="5">
        <v>41108</v>
      </c>
      <c r="D39" s="32">
        <v>0.50555555555555554</v>
      </c>
      <c r="E39" s="4">
        <v>18.940000000000001</v>
      </c>
      <c r="F39" s="4">
        <v>220</v>
      </c>
      <c r="G39" s="9">
        <v>8.4</v>
      </c>
      <c r="H39" s="9">
        <v>9.1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/>
  </sheetViews>
  <sheetFormatPr defaultColWidth="9.109375" defaultRowHeight="13.2" x14ac:dyDescent="0.25"/>
  <cols>
    <col min="1" max="1" width="6" style="4" bestFit="1" customWidth="1"/>
    <col min="2" max="2" width="30.109375" style="4" customWidth="1"/>
    <col min="3" max="3" width="8.6640625" style="4" bestFit="1" customWidth="1"/>
    <col min="4" max="4" width="9.109375" style="4" bestFit="1" customWidth="1"/>
    <col min="5" max="28" width="8.6640625" style="4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22" t="s">
        <v>78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1:33" x14ac:dyDescent="0.25">
      <c r="A15" s="1" t="s">
        <v>0</v>
      </c>
      <c r="B15" s="1" t="s">
        <v>1</v>
      </c>
      <c r="C15" s="2" t="s">
        <v>2</v>
      </c>
      <c r="D15" s="2" t="s">
        <v>3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N15" s="1" t="s">
        <v>16</v>
      </c>
      <c r="O15" s="1" t="s">
        <v>17</v>
      </c>
      <c r="P15" s="1" t="s">
        <v>18</v>
      </c>
      <c r="Q15" s="1" t="s">
        <v>19</v>
      </c>
      <c r="R15" s="1" t="s">
        <v>20</v>
      </c>
      <c r="S15" s="1" t="s">
        <v>21</v>
      </c>
      <c r="T15" s="1" t="s">
        <v>22</v>
      </c>
      <c r="U15" s="1" t="s">
        <v>23</v>
      </c>
      <c r="V15" s="1" t="s">
        <v>24</v>
      </c>
      <c r="W15" s="1" t="s">
        <v>25</v>
      </c>
      <c r="X15" s="1" t="s">
        <v>26</v>
      </c>
      <c r="Y15" s="1" t="s">
        <v>27</v>
      </c>
      <c r="Z15" s="1" t="s">
        <v>28</v>
      </c>
      <c r="AA15" s="1" t="s">
        <v>29</v>
      </c>
      <c r="AB15" s="1" t="s">
        <v>30</v>
      </c>
      <c r="AC15" s="3"/>
      <c r="AD15" s="3"/>
      <c r="AE15" s="3"/>
      <c r="AF15" s="3"/>
      <c r="AG15" s="3"/>
    </row>
    <row r="16" spans="1:33" x14ac:dyDescent="0.25">
      <c r="A16" s="1"/>
      <c r="B16" s="1"/>
      <c r="C16" s="1"/>
      <c r="D16" s="1"/>
      <c r="E16" s="23" t="s">
        <v>32</v>
      </c>
      <c r="F16" s="23"/>
      <c r="G16" s="23" t="s">
        <v>34</v>
      </c>
      <c r="H16" s="23" t="s">
        <v>35</v>
      </c>
      <c r="I16" s="23" t="s">
        <v>36</v>
      </c>
      <c r="J16" s="23" t="s">
        <v>36</v>
      </c>
      <c r="K16" s="23" t="s">
        <v>36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33</v>
      </c>
      <c r="AA16" s="23" t="s">
        <v>37</v>
      </c>
      <c r="AB16" s="23" t="s">
        <v>38</v>
      </c>
      <c r="AC16" s="3"/>
      <c r="AD16" s="3"/>
      <c r="AE16" s="3"/>
      <c r="AF16" s="3"/>
      <c r="AG16" s="3"/>
    </row>
    <row r="17" spans="1:33" s="4" customFormat="1" x14ac:dyDescent="0.25">
      <c r="A17" s="4">
        <v>72954</v>
      </c>
      <c r="B17" s="1" t="s">
        <v>39</v>
      </c>
      <c r="C17" s="1" t="s">
        <v>40</v>
      </c>
      <c r="D17" s="5">
        <v>41129</v>
      </c>
      <c r="E17" s="4">
        <v>95</v>
      </c>
      <c r="F17" s="4">
        <v>8.0500000000000007</v>
      </c>
      <c r="G17" s="4">
        <v>53.1</v>
      </c>
      <c r="H17" s="1">
        <v>0</v>
      </c>
      <c r="I17" s="7">
        <f>G17*50/61</f>
        <v>43.524590163934427</v>
      </c>
      <c r="J17" s="7">
        <f>H17*50/30</f>
        <v>0</v>
      </c>
      <c r="K17" s="7">
        <f>I17+J17</f>
        <v>43.524590163934427</v>
      </c>
      <c r="L17" s="11">
        <v>2</v>
      </c>
      <c r="M17" s="4">
        <v>1.8</v>
      </c>
      <c r="N17" s="4">
        <v>6.04</v>
      </c>
      <c r="O17" s="4">
        <v>1.76</v>
      </c>
      <c r="P17" s="4">
        <v>9.19</v>
      </c>
      <c r="Q17" s="4">
        <v>2.61</v>
      </c>
      <c r="R17" s="4">
        <v>11.9</v>
      </c>
      <c r="S17" s="4">
        <v>8.0000000000000002E-3</v>
      </c>
      <c r="T17" s="4" t="s">
        <v>41</v>
      </c>
      <c r="U17" s="4">
        <v>5.0000000000000001E-3</v>
      </c>
      <c r="V17" s="4">
        <v>1E-3</v>
      </c>
      <c r="W17" s="4">
        <v>1E-3</v>
      </c>
      <c r="X17" s="4">
        <v>0.04</v>
      </c>
      <c r="Y17" s="4">
        <v>54</v>
      </c>
      <c r="Z17" s="4">
        <v>0.6</v>
      </c>
      <c r="AA17" s="4">
        <v>0.4</v>
      </c>
      <c r="AB17" s="4" t="s">
        <v>56</v>
      </c>
    </row>
    <row r="18" spans="1:33" s="4" customFormat="1" x14ac:dyDescent="0.25">
      <c r="A18" s="4">
        <v>72955</v>
      </c>
      <c r="B18" s="1" t="s">
        <v>42</v>
      </c>
      <c r="C18" s="1" t="s">
        <v>43</v>
      </c>
      <c r="D18" s="5">
        <v>41129</v>
      </c>
      <c r="E18" s="4">
        <v>104</v>
      </c>
      <c r="F18" s="9">
        <v>8.1</v>
      </c>
      <c r="G18" s="4">
        <v>54.8</v>
      </c>
      <c r="H18" s="1">
        <v>0</v>
      </c>
      <c r="I18" s="7">
        <f t="shared" ref="I18:I22" si="0">G18*50/61</f>
        <v>44.918032786885249</v>
      </c>
      <c r="J18" s="7">
        <f t="shared" ref="J18:J22" si="1">H18*50/30</f>
        <v>0</v>
      </c>
      <c r="K18" s="7">
        <f t="shared" ref="K18:K22" si="2">I18+J18</f>
        <v>44.918032786885249</v>
      </c>
      <c r="L18" s="4">
        <v>3.5</v>
      </c>
      <c r="M18" s="4">
        <v>2.2999999999999998</v>
      </c>
      <c r="N18" s="9">
        <v>6.8</v>
      </c>
      <c r="O18" s="4">
        <v>1.77</v>
      </c>
      <c r="P18" s="4">
        <v>9.57</v>
      </c>
      <c r="Q18" s="4">
        <v>2.94</v>
      </c>
      <c r="R18" s="4">
        <v>14.4</v>
      </c>
      <c r="S18" s="10">
        <v>0.01</v>
      </c>
      <c r="T18" s="4">
        <v>2E-3</v>
      </c>
      <c r="U18" s="10">
        <v>0.01</v>
      </c>
      <c r="V18" s="4">
        <v>3.0000000000000001E-3</v>
      </c>
      <c r="W18" s="4">
        <v>5.0000000000000001E-3</v>
      </c>
      <c r="X18" s="4">
        <v>0.06</v>
      </c>
      <c r="Y18" s="4">
        <v>62</v>
      </c>
      <c r="Z18" s="4">
        <v>4.3</v>
      </c>
      <c r="AA18" s="4">
        <v>2.2000000000000002</v>
      </c>
      <c r="AB18" s="4">
        <v>2</v>
      </c>
    </row>
    <row r="19" spans="1:33" s="4" customFormat="1" x14ac:dyDescent="0.25">
      <c r="A19" s="4">
        <v>72956</v>
      </c>
      <c r="B19" s="1" t="s">
        <v>44</v>
      </c>
      <c r="C19" s="1" t="s">
        <v>45</v>
      </c>
      <c r="D19" s="5">
        <v>41129</v>
      </c>
      <c r="E19" s="4">
        <v>116</v>
      </c>
      <c r="F19" s="4">
        <v>8.18</v>
      </c>
      <c r="G19" s="4">
        <v>56.4</v>
      </c>
      <c r="H19" s="1">
        <v>0</v>
      </c>
      <c r="I19" s="7">
        <f t="shared" si="0"/>
        <v>46.229508196721312</v>
      </c>
      <c r="J19" s="7">
        <f t="shared" si="1"/>
        <v>0</v>
      </c>
      <c r="K19" s="7">
        <f t="shared" si="2"/>
        <v>46.229508196721312</v>
      </c>
      <c r="L19" s="4">
        <v>3.8</v>
      </c>
      <c r="M19" s="4">
        <v>5.3</v>
      </c>
      <c r="N19" s="4">
        <v>7.16</v>
      </c>
      <c r="O19" s="4">
        <v>1.77</v>
      </c>
      <c r="P19" s="4">
        <v>10.4</v>
      </c>
      <c r="Q19" s="4">
        <v>3.45</v>
      </c>
      <c r="R19" s="4">
        <v>14.4</v>
      </c>
      <c r="S19" s="4">
        <v>1.0999999999999999E-2</v>
      </c>
      <c r="T19" s="4" t="s">
        <v>41</v>
      </c>
      <c r="U19" s="4">
        <v>1.2999999999999999E-2</v>
      </c>
      <c r="V19" s="4">
        <v>4.0000000000000001E-3</v>
      </c>
      <c r="W19" s="4">
        <v>6.0000000000000001E-3</v>
      </c>
      <c r="X19" s="4">
        <v>0.06</v>
      </c>
      <c r="Y19" s="4">
        <v>70</v>
      </c>
      <c r="Z19" s="4">
        <v>5.6</v>
      </c>
      <c r="AA19" s="4">
        <v>2.2000000000000002</v>
      </c>
      <c r="AB19" s="4">
        <v>5</v>
      </c>
    </row>
    <row r="20" spans="1:33" s="4" customFormat="1" x14ac:dyDescent="0.25">
      <c r="A20" s="4">
        <v>72957</v>
      </c>
      <c r="B20" s="1" t="s">
        <v>46</v>
      </c>
      <c r="C20" s="1" t="s">
        <v>47</v>
      </c>
      <c r="D20" s="5">
        <v>41129</v>
      </c>
      <c r="E20" s="4">
        <v>123</v>
      </c>
      <c r="F20" s="9">
        <v>8.3000000000000007</v>
      </c>
      <c r="G20" s="4">
        <v>58.5</v>
      </c>
      <c r="H20" s="1">
        <v>0</v>
      </c>
      <c r="I20" s="7">
        <f t="shared" si="0"/>
        <v>47.950819672131146</v>
      </c>
      <c r="J20" s="7">
        <f t="shared" si="1"/>
        <v>0</v>
      </c>
      <c r="K20" s="7">
        <f t="shared" si="2"/>
        <v>47.950819672131146</v>
      </c>
      <c r="L20" s="11">
        <v>4</v>
      </c>
      <c r="M20" s="4">
        <v>7.5</v>
      </c>
      <c r="N20" s="4">
        <v>7.72</v>
      </c>
      <c r="O20" s="4">
        <v>1.87</v>
      </c>
      <c r="P20" s="4">
        <v>11.2</v>
      </c>
      <c r="Q20" s="4">
        <v>3.82</v>
      </c>
      <c r="R20" s="4">
        <v>14.7</v>
      </c>
      <c r="S20" s="4">
        <v>1.2E-2</v>
      </c>
      <c r="T20" s="4" t="s">
        <v>41</v>
      </c>
      <c r="U20" s="4">
        <v>1.4999999999999999E-2</v>
      </c>
      <c r="V20" s="4">
        <v>5.0000000000000001E-3</v>
      </c>
      <c r="W20" s="4">
        <v>8.0000000000000002E-3</v>
      </c>
      <c r="X20" s="4">
        <v>0.05</v>
      </c>
      <c r="Y20" s="4">
        <v>74</v>
      </c>
      <c r="Z20" s="4">
        <v>5.2</v>
      </c>
      <c r="AA20" s="11">
        <v>2</v>
      </c>
      <c r="AB20" s="4">
        <v>5</v>
      </c>
    </row>
    <row r="21" spans="1:33" s="4" customFormat="1" x14ac:dyDescent="0.25">
      <c r="A21" s="4">
        <v>72958</v>
      </c>
      <c r="B21" s="12" t="s">
        <v>48</v>
      </c>
      <c r="C21" s="1"/>
      <c r="D21" s="5">
        <v>41129</v>
      </c>
      <c r="E21" s="4">
        <v>138</v>
      </c>
      <c r="F21" s="4">
        <v>8.3699999999999992</v>
      </c>
      <c r="G21" s="4">
        <v>59.5</v>
      </c>
      <c r="H21" s="1">
        <v>0</v>
      </c>
      <c r="I21" s="7">
        <f t="shared" si="0"/>
        <v>48.770491803278688</v>
      </c>
      <c r="J21" s="7">
        <f t="shared" si="1"/>
        <v>0</v>
      </c>
      <c r="K21" s="7">
        <f t="shared" si="2"/>
        <v>48.770491803278688</v>
      </c>
      <c r="L21" s="4">
        <v>4.4000000000000004</v>
      </c>
      <c r="M21" s="4">
        <v>12.6</v>
      </c>
      <c r="N21" s="4">
        <v>8.24</v>
      </c>
      <c r="O21" s="4">
        <v>1.91</v>
      </c>
      <c r="P21" s="4">
        <v>12.7</v>
      </c>
      <c r="Q21" s="4">
        <v>4.29</v>
      </c>
      <c r="R21" s="4">
        <v>14.9</v>
      </c>
      <c r="S21" s="4">
        <v>1.4E-2</v>
      </c>
      <c r="T21" s="4" t="s">
        <v>41</v>
      </c>
      <c r="U21" s="4">
        <v>2.1999999999999999E-2</v>
      </c>
      <c r="V21" s="4">
        <v>8.0000000000000002E-3</v>
      </c>
      <c r="W21" s="4">
        <v>1.0999999999999999E-2</v>
      </c>
      <c r="X21" s="4">
        <v>0.09</v>
      </c>
      <c r="Y21" s="4">
        <v>83</v>
      </c>
      <c r="Z21" s="4">
        <v>4.4000000000000004</v>
      </c>
      <c r="AA21" s="4">
        <v>1.9</v>
      </c>
      <c r="AB21" s="4">
        <v>5</v>
      </c>
    </row>
    <row r="22" spans="1:33" s="4" customFormat="1" x14ac:dyDescent="0.25">
      <c r="A22" s="4">
        <v>72959</v>
      </c>
      <c r="B22" s="12" t="s">
        <v>50</v>
      </c>
      <c r="D22" s="5">
        <v>41129</v>
      </c>
      <c r="E22" s="4">
        <v>236</v>
      </c>
      <c r="F22" s="4">
        <v>8.2100000000000009</v>
      </c>
      <c r="G22" s="4">
        <v>85.7</v>
      </c>
      <c r="H22" s="1">
        <v>0</v>
      </c>
      <c r="I22" s="7">
        <f t="shared" si="0"/>
        <v>70.245901639344268</v>
      </c>
      <c r="J22" s="7">
        <f t="shared" si="1"/>
        <v>0</v>
      </c>
      <c r="K22" s="7">
        <f t="shared" si="2"/>
        <v>70.245901639344268</v>
      </c>
      <c r="L22" s="4">
        <v>16.3</v>
      </c>
      <c r="M22" s="4">
        <v>21.5</v>
      </c>
      <c r="N22" s="4">
        <v>21.6</v>
      </c>
      <c r="O22" s="4">
        <v>3.62</v>
      </c>
      <c r="P22" s="4">
        <v>16.100000000000001</v>
      </c>
      <c r="Q22" s="4">
        <v>5.97</v>
      </c>
      <c r="R22" s="4">
        <v>17.3</v>
      </c>
      <c r="S22" s="4">
        <v>2.7E-2</v>
      </c>
      <c r="T22" s="4" t="s">
        <v>41</v>
      </c>
      <c r="U22" s="4">
        <v>5.1999999999999998E-2</v>
      </c>
      <c r="V22" s="4">
        <v>2.1999999999999999E-2</v>
      </c>
      <c r="W22" s="4">
        <v>3.6999999999999998E-2</v>
      </c>
      <c r="X22" s="4">
        <v>0.28999999999999998</v>
      </c>
      <c r="Y22" s="4">
        <v>140</v>
      </c>
      <c r="Z22" s="4">
        <v>8.5</v>
      </c>
      <c r="AA22" s="11">
        <v>4</v>
      </c>
      <c r="AB22" s="4">
        <v>7</v>
      </c>
    </row>
    <row r="23" spans="1:33" x14ac:dyDescent="0.25">
      <c r="A23" s="1"/>
      <c r="B23" s="1"/>
      <c r="C23" s="1"/>
      <c r="D23" s="14"/>
      <c r="E23" s="6"/>
      <c r="F23" s="7"/>
      <c r="G23" s="1"/>
      <c r="H23" s="8"/>
      <c r="I23" s="1"/>
      <c r="J23" s="1"/>
      <c r="K23" s="8"/>
      <c r="L23" s="1"/>
      <c r="M23" s="1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24"/>
      <c r="B24" s="12"/>
      <c r="C24" s="24"/>
      <c r="D24" s="25"/>
      <c r="E24" s="24"/>
      <c r="F24" s="24"/>
      <c r="G24" s="24"/>
      <c r="H24" s="12"/>
      <c r="I24" s="1"/>
      <c r="J24" s="1"/>
      <c r="K24" s="8"/>
      <c r="L24" s="1"/>
      <c r="M24" s="1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26" t="s">
        <v>68</v>
      </c>
      <c r="B25" s="26"/>
      <c r="D25" s="34">
        <v>40937</v>
      </c>
      <c r="F25" s="24"/>
      <c r="G25" s="24"/>
      <c r="H25" s="12"/>
      <c r="I25" s="1"/>
      <c r="J25" s="1"/>
      <c r="K25" s="8"/>
      <c r="L25" s="1"/>
      <c r="M25" s="1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29" t="s">
        <v>69</v>
      </c>
      <c r="D26" s="29" t="s">
        <v>3</v>
      </c>
      <c r="F26" s="24"/>
      <c r="G26" s="24"/>
      <c r="H26" s="12"/>
      <c r="I26" s="1"/>
      <c r="J26" s="1"/>
      <c r="K26" s="1"/>
      <c r="L26" s="1"/>
      <c r="M26" s="1"/>
      <c r="N26" s="1"/>
      <c r="O26" s="1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24"/>
      <c r="B27" s="12"/>
      <c r="C27" s="24"/>
      <c r="D27" s="25"/>
      <c r="E27" s="24"/>
      <c r="F27" s="24"/>
      <c r="G27" s="24"/>
      <c r="H27" s="12"/>
      <c r="I27" s="1"/>
      <c r="J27" s="1"/>
      <c r="K27" s="1"/>
      <c r="L27" s="1"/>
      <c r="M27" s="1"/>
      <c r="N27" s="1"/>
      <c r="O27" s="1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D28" s="14"/>
      <c r="E28" s="1"/>
      <c r="F28" s="8"/>
      <c r="G28" s="1"/>
      <c r="H28" s="16"/>
    </row>
    <row r="29" spans="1:33" x14ac:dyDescent="0.25">
      <c r="A29" s="31" t="s">
        <v>70</v>
      </c>
      <c r="B29" s="1"/>
      <c r="C29" s="15"/>
      <c r="D29" s="14"/>
      <c r="E29" s="1"/>
      <c r="F29" s="8"/>
      <c r="G29" s="1"/>
      <c r="H29" s="16"/>
    </row>
    <row r="30" spans="1:33" x14ac:dyDescent="0.25">
      <c r="A30" s="12" t="s">
        <v>71</v>
      </c>
      <c r="B30" s="1"/>
      <c r="C30" s="15"/>
      <c r="D30" s="14"/>
      <c r="E30" s="1"/>
      <c r="F30" s="8"/>
      <c r="G30" s="1"/>
      <c r="H30" s="16"/>
    </row>
    <row r="31" spans="1:33" x14ac:dyDescent="0.25">
      <c r="A31" s="1"/>
      <c r="D31" s="14"/>
      <c r="E31" s="1"/>
      <c r="F31" s="8"/>
      <c r="G31" s="1"/>
      <c r="H31" s="16"/>
    </row>
    <row r="32" spans="1:33" x14ac:dyDescent="0.25">
      <c r="A32" s="1" t="s">
        <v>0</v>
      </c>
      <c r="B32" s="1" t="s">
        <v>1</v>
      </c>
      <c r="C32" s="2" t="s">
        <v>3</v>
      </c>
      <c r="D32" s="1" t="s">
        <v>4</v>
      </c>
      <c r="E32" s="1" t="s">
        <v>5</v>
      </c>
      <c r="F32" s="1" t="s">
        <v>6</v>
      </c>
      <c r="G32" s="1" t="s">
        <v>7</v>
      </c>
      <c r="H32" s="12" t="s">
        <v>72</v>
      </c>
    </row>
    <row r="33" spans="1:8" x14ac:dyDescent="0.25">
      <c r="A33" s="23"/>
      <c r="B33" s="23"/>
      <c r="C33" s="23"/>
      <c r="D33" s="23"/>
      <c r="E33" s="23" t="s">
        <v>31</v>
      </c>
      <c r="F33" s="23" t="s">
        <v>32</v>
      </c>
      <c r="G33" s="23"/>
      <c r="H33" s="23" t="s">
        <v>33</v>
      </c>
    </row>
    <row r="34" spans="1:8" x14ac:dyDescent="0.25">
      <c r="A34" s="4">
        <v>72954</v>
      </c>
      <c r="B34" s="1" t="s">
        <v>39</v>
      </c>
      <c r="C34" s="5">
        <v>41129</v>
      </c>
      <c r="D34" s="32">
        <v>0.40902777777777777</v>
      </c>
      <c r="E34" s="4">
        <v>18.84</v>
      </c>
      <c r="F34" s="4">
        <v>93</v>
      </c>
      <c r="G34" s="4">
        <v>8.49</v>
      </c>
      <c r="H34" s="4">
        <v>8.26</v>
      </c>
    </row>
    <row r="35" spans="1:8" x14ac:dyDescent="0.25">
      <c r="A35" s="4">
        <v>72955</v>
      </c>
      <c r="B35" s="1" t="s">
        <v>42</v>
      </c>
      <c r="C35" s="5">
        <v>41129</v>
      </c>
      <c r="D35" s="32">
        <v>0.44236111111111115</v>
      </c>
      <c r="E35" s="4">
        <v>17.14</v>
      </c>
      <c r="F35" s="4">
        <v>101</v>
      </c>
      <c r="G35" s="4">
        <v>8.35</v>
      </c>
      <c r="H35" s="4">
        <v>8.7799999999999994</v>
      </c>
    </row>
    <row r="36" spans="1:8" x14ac:dyDescent="0.25">
      <c r="A36" s="4">
        <v>72956</v>
      </c>
      <c r="B36" s="1" t="s">
        <v>44</v>
      </c>
      <c r="C36" s="5">
        <v>41129</v>
      </c>
      <c r="D36" s="32">
        <v>0.45833333333333331</v>
      </c>
      <c r="E36" s="9">
        <v>19.100000000000001</v>
      </c>
      <c r="F36" s="4">
        <v>113</v>
      </c>
      <c r="G36" s="4">
        <v>8.32</v>
      </c>
      <c r="H36" s="9">
        <v>9</v>
      </c>
    </row>
    <row r="37" spans="1:8" x14ac:dyDescent="0.25">
      <c r="A37" s="4">
        <v>72957</v>
      </c>
      <c r="B37" s="1" t="s">
        <v>46</v>
      </c>
      <c r="C37" s="5">
        <v>41129</v>
      </c>
      <c r="D37" s="32">
        <v>0.47430555555555554</v>
      </c>
      <c r="E37" s="4">
        <v>19.760000000000002</v>
      </c>
      <c r="F37" s="4">
        <v>122</v>
      </c>
      <c r="G37" s="4">
        <v>8.36</v>
      </c>
      <c r="H37" s="4">
        <v>8.92</v>
      </c>
    </row>
    <row r="38" spans="1:8" x14ac:dyDescent="0.25">
      <c r="A38" s="4">
        <v>72958</v>
      </c>
      <c r="B38" s="12" t="s">
        <v>48</v>
      </c>
      <c r="C38" s="5">
        <v>41129</v>
      </c>
      <c r="D38" s="32">
        <v>0.49374999999999997</v>
      </c>
      <c r="E38" s="4">
        <v>19.95</v>
      </c>
      <c r="F38" s="4">
        <v>137</v>
      </c>
      <c r="G38" s="4">
        <v>8.43</v>
      </c>
      <c r="H38" s="4">
        <v>9.09</v>
      </c>
    </row>
    <row r="39" spans="1:8" x14ac:dyDescent="0.25">
      <c r="A39" s="4">
        <v>72959</v>
      </c>
      <c r="B39" s="12" t="s">
        <v>50</v>
      </c>
      <c r="C39" s="5">
        <v>41129</v>
      </c>
      <c r="D39" s="32">
        <v>0.51388888888888895</v>
      </c>
      <c r="E39" s="4">
        <v>21.14</v>
      </c>
      <c r="F39" s="4">
        <v>234</v>
      </c>
      <c r="G39" s="4">
        <v>8.18</v>
      </c>
      <c r="H39" s="4">
        <v>8.8699999999999992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/>
  </sheetViews>
  <sheetFormatPr defaultColWidth="9.109375" defaultRowHeight="13.2" x14ac:dyDescent="0.25"/>
  <cols>
    <col min="1" max="1" width="7.109375" style="4" customWidth="1"/>
    <col min="2" max="2" width="30.33203125" style="4" bestFit="1" customWidth="1"/>
    <col min="3" max="3" width="9.44140625" style="4" bestFit="1" customWidth="1"/>
    <col min="4" max="4" width="9.109375" style="4" bestFit="1" customWidth="1"/>
    <col min="5" max="5" width="8.6640625" style="4" customWidth="1"/>
    <col min="6" max="6" width="8.6640625" style="9" customWidth="1"/>
    <col min="7" max="27" width="8.6640625" style="4" customWidth="1"/>
    <col min="28" max="28" width="6" style="4" bestFit="1" customWidth="1"/>
    <col min="29" max="29" width="5" style="4" bestFit="1" customWidth="1"/>
    <col min="30" max="30" width="4.5546875" style="4" bestFit="1" customWidth="1"/>
    <col min="31" max="32" width="5" style="4" bestFit="1" customWidth="1"/>
    <col min="33" max="33" width="5.33203125" style="4" bestFit="1" customWidth="1"/>
    <col min="34" max="16384" width="9.109375" style="3"/>
  </cols>
  <sheetData>
    <row r="1" spans="1:33" x14ac:dyDescent="0.25">
      <c r="C1" s="56" t="s">
        <v>57</v>
      </c>
      <c r="D1" s="57"/>
      <c r="E1" s="57"/>
      <c r="F1" s="57"/>
      <c r="G1" s="5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C2" s="57"/>
      <c r="D2" s="57"/>
      <c r="E2" s="57"/>
      <c r="F2" s="57"/>
      <c r="G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C3" s="58" t="s">
        <v>58</v>
      </c>
      <c r="D3" s="58"/>
      <c r="E3" s="58"/>
      <c r="F3" s="58"/>
      <c r="G3" s="5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C4" s="58" t="s">
        <v>59</v>
      </c>
      <c r="D4" s="58"/>
      <c r="E4" s="58"/>
      <c r="F4" s="58"/>
      <c r="G4" s="5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C5" s="58" t="s">
        <v>60</v>
      </c>
      <c r="D5" s="58"/>
      <c r="E5" s="58"/>
      <c r="F5" s="58"/>
      <c r="G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F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.8" thickBot="1" x14ac:dyDescent="0.3">
      <c r="A7" s="18"/>
      <c r="B7" s="18"/>
      <c r="C7" s="18"/>
      <c r="D7" s="18"/>
      <c r="E7" s="18"/>
      <c r="F7" s="18"/>
      <c r="G7" s="18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B9" s="19"/>
      <c r="C9" s="59" t="s">
        <v>61</v>
      </c>
      <c r="D9" s="58"/>
      <c r="E9" s="58"/>
      <c r="F9" s="58"/>
      <c r="G9" s="5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B10" s="19"/>
      <c r="C10" s="20"/>
      <c r="D10" s="21"/>
      <c r="E10" s="21"/>
      <c r="F10" s="21"/>
      <c r="G10" s="21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4" t="s">
        <v>62</v>
      </c>
      <c r="B11" s="22" t="s">
        <v>63</v>
      </c>
      <c r="C11" s="20"/>
      <c r="D11" s="21"/>
      <c r="E11" s="21"/>
      <c r="F11" s="21"/>
      <c r="G11" s="21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4" t="s">
        <v>64</v>
      </c>
      <c r="B12" s="13" t="s">
        <v>65</v>
      </c>
      <c r="C12" s="20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22" t="s">
        <v>79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 x14ac:dyDescent="0.25">
      <c r="F14" s="4"/>
    </row>
    <row r="15" spans="1:33" s="35" customFormat="1" x14ac:dyDescent="0.25">
      <c r="A15" s="12" t="s">
        <v>0</v>
      </c>
      <c r="B15" s="12" t="s">
        <v>1</v>
      </c>
      <c r="C15" s="12" t="s">
        <v>3</v>
      </c>
      <c r="D15" s="12" t="s">
        <v>9</v>
      </c>
      <c r="E15" s="12" t="s">
        <v>10</v>
      </c>
      <c r="F15" s="12" t="s">
        <v>11</v>
      </c>
      <c r="G15" s="12" t="s">
        <v>12</v>
      </c>
      <c r="H15" s="12" t="s">
        <v>11</v>
      </c>
      <c r="I15" s="12" t="s">
        <v>12</v>
      </c>
      <c r="J15" s="12" t="s">
        <v>13</v>
      </c>
      <c r="K15" s="12" t="s">
        <v>14</v>
      </c>
      <c r="L15" s="12" t="s">
        <v>15</v>
      </c>
      <c r="M15" s="12" t="s">
        <v>16</v>
      </c>
      <c r="N15" s="12" t="s">
        <v>17</v>
      </c>
      <c r="O15" s="12" t="s">
        <v>18</v>
      </c>
      <c r="P15" s="12" t="s">
        <v>19</v>
      </c>
      <c r="Q15" s="12" t="s">
        <v>20</v>
      </c>
      <c r="R15" s="12" t="s">
        <v>21</v>
      </c>
      <c r="S15" s="12" t="s">
        <v>22</v>
      </c>
      <c r="T15" s="12" t="s">
        <v>23</v>
      </c>
      <c r="U15" s="12" t="s">
        <v>24</v>
      </c>
      <c r="V15" s="12" t="s">
        <v>25</v>
      </c>
      <c r="W15" s="12" t="s">
        <v>26</v>
      </c>
      <c r="X15" s="12" t="s">
        <v>27</v>
      </c>
      <c r="Y15" s="12" t="s">
        <v>28</v>
      </c>
      <c r="Z15" s="12" t="s">
        <v>29</v>
      </c>
      <c r="AA15" s="12" t="s">
        <v>30</v>
      </c>
    </row>
    <row r="16" spans="1:33" s="36" customFormat="1" ht="10.199999999999999" x14ac:dyDescent="0.2">
      <c r="A16" s="23"/>
      <c r="B16" s="23"/>
      <c r="C16" s="23"/>
      <c r="D16" s="23" t="s">
        <v>32</v>
      </c>
      <c r="E16" s="23"/>
      <c r="F16" s="23" t="s">
        <v>34</v>
      </c>
      <c r="G16" s="23" t="s">
        <v>35</v>
      </c>
      <c r="H16" s="23" t="s">
        <v>36</v>
      </c>
      <c r="I16" s="23" t="s">
        <v>36</v>
      </c>
      <c r="J16" s="23" t="s">
        <v>36</v>
      </c>
      <c r="K16" s="23" t="s">
        <v>33</v>
      </c>
      <c r="L16" s="23" t="s">
        <v>33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33</v>
      </c>
      <c r="Y16" s="23" t="s">
        <v>33</v>
      </c>
      <c r="Z16" s="23" t="s">
        <v>37</v>
      </c>
      <c r="AA16" s="23" t="s">
        <v>38</v>
      </c>
    </row>
    <row r="17" spans="1:33" x14ac:dyDescent="0.25">
      <c r="A17" s="4">
        <v>73317</v>
      </c>
      <c r="B17" s="4" t="s">
        <v>80</v>
      </c>
      <c r="C17" s="5">
        <v>41171</v>
      </c>
      <c r="D17" s="4">
        <v>97</v>
      </c>
      <c r="E17" s="9">
        <v>8</v>
      </c>
      <c r="F17" s="4">
        <v>54.8</v>
      </c>
      <c r="G17" s="4">
        <v>0</v>
      </c>
      <c r="H17" s="7">
        <f>F17*50/61</f>
        <v>44.918032786885249</v>
      </c>
      <c r="I17" s="7">
        <f>G17*50/30</f>
        <v>0</v>
      </c>
      <c r="J17" s="7">
        <f>H17+I17</f>
        <v>44.918032786885249</v>
      </c>
      <c r="K17" s="11">
        <v>2</v>
      </c>
      <c r="L17" s="4">
        <v>1.9</v>
      </c>
      <c r="M17" s="9">
        <v>6.1</v>
      </c>
      <c r="N17" s="4">
        <v>1.76</v>
      </c>
      <c r="O17" s="4">
        <v>9.92</v>
      </c>
      <c r="P17" s="4">
        <v>2.5499999999999998</v>
      </c>
      <c r="Q17" s="11">
        <v>12</v>
      </c>
      <c r="R17" s="4">
        <v>6.0000000000000001E-3</v>
      </c>
      <c r="S17" s="4" t="s">
        <v>41</v>
      </c>
      <c r="T17" s="4">
        <v>4.0000000000000001E-3</v>
      </c>
      <c r="U17" s="4">
        <v>2E-3</v>
      </c>
      <c r="V17" s="4">
        <v>1E-3</v>
      </c>
      <c r="W17" s="4">
        <v>0.02</v>
      </c>
      <c r="X17" s="4">
        <v>61</v>
      </c>
      <c r="Y17" s="4">
        <v>0.6</v>
      </c>
      <c r="Z17" s="4">
        <v>0.5</v>
      </c>
      <c r="AA17" s="4">
        <v>1</v>
      </c>
      <c r="AB17" s="3"/>
      <c r="AC17" s="3"/>
      <c r="AD17" s="3"/>
      <c r="AE17" s="3"/>
      <c r="AF17" s="3"/>
      <c r="AG17" s="3"/>
    </row>
    <row r="18" spans="1:33" x14ac:dyDescent="0.25">
      <c r="A18" s="4">
        <v>73318</v>
      </c>
      <c r="B18" s="4" t="s">
        <v>42</v>
      </c>
      <c r="C18" s="5">
        <v>41171</v>
      </c>
      <c r="D18" s="4">
        <v>93</v>
      </c>
      <c r="E18" s="4">
        <v>7.92</v>
      </c>
      <c r="F18" s="4">
        <v>50.3</v>
      </c>
      <c r="G18" s="4">
        <v>0</v>
      </c>
      <c r="H18" s="7">
        <f t="shared" ref="H18:H24" si="0">F18*50/61</f>
        <v>41.229508196721312</v>
      </c>
      <c r="I18" s="7">
        <f t="shared" ref="I18:I24" si="1">G18*50/30</f>
        <v>0</v>
      </c>
      <c r="J18" s="7">
        <f t="shared" ref="J18:J24" si="2">H18+I18</f>
        <v>41.229508196721312</v>
      </c>
      <c r="K18" s="4">
        <v>2.9</v>
      </c>
      <c r="L18" s="4">
        <v>1.7</v>
      </c>
      <c r="M18" s="4">
        <v>5.39</v>
      </c>
      <c r="N18" s="9">
        <v>1.5</v>
      </c>
      <c r="O18" s="4">
        <v>9.26</v>
      </c>
      <c r="P18" s="9">
        <v>2.8</v>
      </c>
      <c r="Q18" s="4">
        <v>15.5</v>
      </c>
      <c r="R18" s="4">
        <v>8.0000000000000002E-3</v>
      </c>
      <c r="S18" s="4">
        <v>2E-3</v>
      </c>
      <c r="T18" s="4">
        <v>7.0000000000000001E-3</v>
      </c>
      <c r="U18" s="4">
        <v>3.0000000000000001E-3</v>
      </c>
      <c r="V18" s="4">
        <v>7.0000000000000001E-3</v>
      </c>
      <c r="W18" s="4">
        <v>0.06</v>
      </c>
      <c r="X18" s="4">
        <v>63</v>
      </c>
      <c r="Y18" s="4">
        <v>3.7</v>
      </c>
      <c r="Z18" s="4">
        <v>2.1</v>
      </c>
      <c r="AA18" s="4">
        <v>3</v>
      </c>
      <c r="AB18" s="3"/>
      <c r="AC18" s="3"/>
      <c r="AD18" s="3"/>
      <c r="AE18" s="3"/>
      <c r="AF18" s="3"/>
      <c r="AG18" s="3"/>
    </row>
    <row r="19" spans="1:33" x14ac:dyDescent="0.25">
      <c r="A19" s="4">
        <v>73319</v>
      </c>
      <c r="B19" s="4" t="s">
        <v>44</v>
      </c>
      <c r="C19" s="5">
        <v>41171</v>
      </c>
      <c r="D19" s="4">
        <v>102</v>
      </c>
      <c r="E19" s="4">
        <v>8.1300000000000008</v>
      </c>
      <c r="F19" s="4">
        <v>52.1</v>
      </c>
      <c r="G19" s="4">
        <v>0</v>
      </c>
      <c r="H19" s="7">
        <f t="shared" si="0"/>
        <v>42.704918032786885</v>
      </c>
      <c r="I19" s="7">
        <f t="shared" si="1"/>
        <v>0</v>
      </c>
      <c r="J19" s="7">
        <f t="shared" si="2"/>
        <v>42.704918032786885</v>
      </c>
      <c r="K19" s="11">
        <v>3</v>
      </c>
      <c r="L19" s="4">
        <v>4.3</v>
      </c>
      <c r="M19" s="4">
        <v>5.65</v>
      </c>
      <c r="N19" s="4">
        <v>1.48</v>
      </c>
      <c r="O19" s="4">
        <v>10.3</v>
      </c>
      <c r="P19" s="9">
        <v>3.2</v>
      </c>
      <c r="Q19" s="4">
        <v>15.4</v>
      </c>
      <c r="R19" s="4">
        <v>7.0000000000000001E-3</v>
      </c>
      <c r="S19" s="4">
        <v>2E-3</v>
      </c>
      <c r="T19" s="4">
        <v>5.0000000000000001E-3</v>
      </c>
      <c r="U19" s="4">
        <v>3.0000000000000001E-3</v>
      </c>
      <c r="V19" s="4">
        <v>6.0000000000000001E-3</v>
      </c>
      <c r="W19" s="4">
        <v>0.08</v>
      </c>
      <c r="X19" s="4">
        <v>67</v>
      </c>
      <c r="Y19" s="4">
        <v>3.8</v>
      </c>
      <c r="Z19" s="4">
        <v>1.5</v>
      </c>
      <c r="AA19" s="4">
        <v>3</v>
      </c>
      <c r="AB19" s="3"/>
      <c r="AC19" s="3"/>
      <c r="AD19" s="3"/>
      <c r="AE19" s="3"/>
      <c r="AF19" s="3"/>
      <c r="AG19" s="3"/>
    </row>
    <row r="20" spans="1:33" x14ac:dyDescent="0.25">
      <c r="A20" s="4">
        <v>73320</v>
      </c>
      <c r="B20" s="4" t="s">
        <v>46</v>
      </c>
      <c r="C20" s="5">
        <v>41171</v>
      </c>
      <c r="D20" s="4">
        <v>110</v>
      </c>
      <c r="E20" s="4">
        <v>8.16</v>
      </c>
      <c r="F20" s="4">
        <v>53.6</v>
      </c>
      <c r="G20" s="4">
        <v>0</v>
      </c>
      <c r="H20" s="7">
        <f t="shared" si="0"/>
        <v>43.934426229508198</v>
      </c>
      <c r="I20" s="7">
        <f t="shared" si="1"/>
        <v>0</v>
      </c>
      <c r="J20" s="7">
        <f t="shared" si="2"/>
        <v>43.934426229508198</v>
      </c>
      <c r="K20" s="4">
        <v>3.2</v>
      </c>
      <c r="L20" s="4">
        <v>6.7</v>
      </c>
      <c r="M20" s="4">
        <v>6.02</v>
      </c>
      <c r="N20" s="4">
        <v>1.51</v>
      </c>
      <c r="O20" s="4">
        <v>10.4</v>
      </c>
      <c r="P20" s="4">
        <v>3.57</v>
      </c>
      <c r="Q20" s="4">
        <v>15.5</v>
      </c>
      <c r="R20" s="4">
        <v>7.0000000000000001E-3</v>
      </c>
      <c r="S20" s="4" t="s">
        <v>41</v>
      </c>
      <c r="T20" s="4">
        <v>7.0000000000000001E-3</v>
      </c>
      <c r="U20" s="4">
        <v>4.0000000000000001E-3</v>
      </c>
      <c r="V20" s="4">
        <v>7.0000000000000001E-3</v>
      </c>
      <c r="W20" s="4">
        <v>0.15</v>
      </c>
      <c r="X20" s="4">
        <v>70</v>
      </c>
      <c r="Y20" s="4">
        <v>4.5999999999999996</v>
      </c>
      <c r="Z20" s="4">
        <v>1.8</v>
      </c>
      <c r="AA20" s="4">
        <v>3</v>
      </c>
      <c r="AB20" s="3"/>
      <c r="AC20" s="3"/>
      <c r="AD20" s="3"/>
      <c r="AE20" s="3"/>
      <c r="AF20" s="3"/>
      <c r="AG20" s="3"/>
    </row>
    <row r="21" spans="1:33" x14ac:dyDescent="0.25">
      <c r="A21" s="4">
        <v>73321</v>
      </c>
      <c r="B21" s="4" t="s">
        <v>48</v>
      </c>
      <c r="C21" s="5">
        <v>41171</v>
      </c>
      <c r="D21" s="4">
        <v>115</v>
      </c>
      <c r="E21" s="4">
        <v>8.44</v>
      </c>
      <c r="F21" s="11">
        <v>53</v>
      </c>
      <c r="G21" s="4">
        <v>0.7</v>
      </c>
      <c r="H21" s="7">
        <f t="shared" si="0"/>
        <v>43.442622950819676</v>
      </c>
      <c r="I21" s="7">
        <f t="shared" si="1"/>
        <v>1.1666666666666667</v>
      </c>
      <c r="J21" s="7">
        <f t="shared" si="2"/>
        <v>44.60928961748634</v>
      </c>
      <c r="K21" s="4">
        <v>3.4</v>
      </c>
      <c r="L21" s="4">
        <v>7.8</v>
      </c>
      <c r="M21" s="4">
        <v>6.27</v>
      </c>
      <c r="N21" s="4">
        <v>1.54</v>
      </c>
      <c r="O21" s="4">
        <v>10.6</v>
      </c>
      <c r="P21" s="4">
        <v>3.76</v>
      </c>
      <c r="Q21" s="4">
        <v>15.2</v>
      </c>
      <c r="R21" s="4">
        <v>8.9999999999999993E-3</v>
      </c>
      <c r="S21" s="4">
        <v>2E-3</v>
      </c>
      <c r="T21" s="4">
        <v>5.0000000000000001E-3</v>
      </c>
      <c r="U21" s="4">
        <v>4.0000000000000001E-3</v>
      </c>
      <c r="V21" s="4">
        <v>8.0000000000000002E-3</v>
      </c>
      <c r="W21" s="9">
        <v>0.1</v>
      </c>
      <c r="X21" s="4">
        <v>74</v>
      </c>
      <c r="Y21" s="4">
        <v>3.7</v>
      </c>
      <c r="Z21" s="4">
        <v>1.5</v>
      </c>
      <c r="AA21" s="4">
        <v>3</v>
      </c>
      <c r="AB21" s="3"/>
      <c r="AC21" s="3"/>
      <c r="AD21" s="3"/>
      <c r="AE21" s="3"/>
      <c r="AF21" s="3"/>
      <c r="AG21" s="3"/>
    </row>
    <row r="22" spans="1:33" x14ac:dyDescent="0.25">
      <c r="A22" s="4">
        <v>73325</v>
      </c>
      <c r="B22" s="4" t="s">
        <v>81</v>
      </c>
      <c r="C22" s="5">
        <v>41172</v>
      </c>
      <c r="D22" s="4">
        <v>210</v>
      </c>
      <c r="E22" s="4">
        <v>7.94</v>
      </c>
      <c r="F22" s="4">
        <v>76.5</v>
      </c>
      <c r="G22" s="1">
        <v>0</v>
      </c>
      <c r="H22" s="7">
        <f t="shared" si="0"/>
        <v>62.704918032786885</v>
      </c>
      <c r="I22" s="7">
        <f t="shared" si="1"/>
        <v>0</v>
      </c>
      <c r="J22" s="7">
        <f t="shared" si="2"/>
        <v>62.704918032786885</v>
      </c>
      <c r="K22" s="4">
        <v>13.8</v>
      </c>
      <c r="L22" s="4">
        <v>18.5</v>
      </c>
      <c r="M22" s="4">
        <v>17.8</v>
      </c>
      <c r="N22" s="9">
        <v>3.1</v>
      </c>
      <c r="O22" s="4">
        <v>14.6</v>
      </c>
      <c r="P22" s="4">
        <v>5.67</v>
      </c>
      <c r="Q22" s="4">
        <v>17.399999999999999</v>
      </c>
      <c r="R22" s="10">
        <v>0.03</v>
      </c>
      <c r="S22" s="4">
        <v>4.0000000000000001E-3</v>
      </c>
      <c r="T22" s="4">
        <v>5.6000000000000001E-2</v>
      </c>
      <c r="U22" s="4">
        <v>1.2999999999999999E-2</v>
      </c>
      <c r="V22" s="4">
        <v>3.1E-2</v>
      </c>
      <c r="W22" s="4">
        <v>0.28000000000000003</v>
      </c>
      <c r="X22" s="4">
        <v>136</v>
      </c>
      <c r="Y22" s="11">
        <v>11</v>
      </c>
      <c r="Z22" s="11">
        <v>5</v>
      </c>
      <c r="AA22" s="4">
        <v>5</v>
      </c>
      <c r="AB22" s="3"/>
      <c r="AC22" s="3"/>
      <c r="AD22" s="3"/>
      <c r="AE22" s="3"/>
      <c r="AF22" s="3"/>
      <c r="AG22" s="3"/>
    </row>
    <row r="23" spans="1:33" s="42" customFormat="1" x14ac:dyDescent="0.25">
      <c r="A23" s="37">
        <v>73328</v>
      </c>
      <c r="B23" s="37" t="s">
        <v>82</v>
      </c>
      <c r="C23" s="38">
        <v>41172</v>
      </c>
      <c r="D23" s="37">
        <v>232</v>
      </c>
      <c r="E23" s="37">
        <v>7.98</v>
      </c>
      <c r="F23" s="37">
        <v>83.3</v>
      </c>
      <c r="G23" s="39">
        <v>0</v>
      </c>
      <c r="H23" s="40">
        <f t="shared" si="0"/>
        <v>68.278688524590166</v>
      </c>
      <c r="I23" s="40">
        <f t="shared" si="1"/>
        <v>0</v>
      </c>
      <c r="J23" s="40">
        <f t="shared" si="2"/>
        <v>68.278688524590166</v>
      </c>
      <c r="K23" s="37">
        <v>16.3</v>
      </c>
      <c r="L23" s="37">
        <v>20.6</v>
      </c>
      <c r="M23" s="37">
        <v>20.7</v>
      </c>
      <c r="N23" s="41">
        <v>3.7</v>
      </c>
      <c r="O23" s="37">
        <v>15.6</v>
      </c>
      <c r="P23" s="37">
        <v>6.37</v>
      </c>
      <c r="Q23" s="37">
        <v>18.7</v>
      </c>
      <c r="R23" s="37">
        <v>1.6E-2</v>
      </c>
      <c r="S23" s="37" t="s">
        <v>41</v>
      </c>
      <c r="T23" s="37">
        <v>2.5999999999999999E-2</v>
      </c>
      <c r="U23" s="37">
        <v>4.2000000000000003E-2</v>
      </c>
      <c r="V23" s="37">
        <v>4.9000000000000002E-2</v>
      </c>
      <c r="W23" s="37">
        <v>0.32</v>
      </c>
      <c r="X23" s="37">
        <v>193</v>
      </c>
      <c r="Y23" s="37">
        <v>5.6</v>
      </c>
      <c r="Z23" s="37">
        <v>2.6</v>
      </c>
      <c r="AA23" s="37">
        <v>10</v>
      </c>
    </row>
    <row r="24" spans="1:33" s="42" customFormat="1" x14ac:dyDescent="0.25">
      <c r="A24" s="37">
        <v>73329</v>
      </c>
      <c r="B24" s="37" t="s">
        <v>83</v>
      </c>
      <c r="C24" s="38">
        <v>41172</v>
      </c>
      <c r="D24" s="37">
        <v>318</v>
      </c>
      <c r="E24" s="37">
        <v>8.32</v>
      </c>
      <c r="F24" s="37">
        <v>86.7</v>
      </c>
      <c r="G24" s="39">
        <v>0.2</v>
      </c>
      <c r="H24" s="40">
        <f t="shared" si="0"/>
        <v>71.06557377049181</v>
      </c>
      <c r="I24" s="40">
        <f t="shared" si="1"/>
        <v>0.33333333333333331</v>
      </c>
      <c r="J24" s="40">
        <f t="shared" si="2"/>
        <v>71.398907103825138</v>
      </c>
      <c r="K24" s="37">
        <v>34.700000000000003</v>
      </c>
      <c r="L24" s="43">
        <v>31</v>
      </c>
      <c r="M24" s="37">
        <v>32.299999999999997</v>
      </c>
      <c r="N24" s="41">
        <v>4.2</v>
      </c>
      <c r="O24" s="37">
        <v>18.399999999999999</v>
      </c>
      <c r="P24" s="37">
        <v>8.08</v>
      </c>
      <c r="Q24" s="37">
        <v>18.8</v>
      </c>
      <c r="R24" s="44">
        <v>0.01</v>
      </c>
      <c r="S24" s="37" t="s">
        <v>41</v>
      </c>
      <c r="T24" s="37">
        <v>6.0000000000000001E-3</v>
      </c>
      <c r="U24" s="37">
        <v>2.4E-2</v>
      </c>
      <c r="V24" s="37">
        <v>3.5999999999999997E-2</v>
      </c>
      <c r="W24" s="37">
        <v>0.22</v>
      </c>
      <c r="X24" s="37">
        <v>166</v>
      </c>
      <c r="Y24" s="37">
        <v>6.4</v>
      </c>
      <c r="Z24" s="37">
        <v>2.9</v>
      </c>
      <c r="AA24" s="37">
        <v>7</v>
      </c>
    </row>
    <row r="25" spans="1:33" x14ac:dyDescent="0.25">
      <c r="D25" s="14"/>
      <c r="E25" s="1"/>
      <c r="F25" s="8"/>
      <c r="G25" s="1"/>
      <c r="H25" s="16"/>
      <c r="I25" s="7"/>
      <c r="J25" s="1"/>
      <c r="K25" s="7"/>
      <c r="L25" s="7"/>
      <c r="M25" s="7"/>
      <c r="N25" s="1"/>
      <c r="O25" s="1"/>
      <c r="P25" s="1"/>
      <c r="Q25" s="1"/>
      <c r="R25" s="1"/>
      <c r="S25" s="1"/>
      <c r="T25" s="1"/>
      <c r="U25" s="1"/>
    </row>
    <row r="26" spans="1:33" x14ac:dyDescent="0.25">
      <c r="A26" s="24"/>
      <c r="B26" s="12"/>
      <c r="C26" s="24"/>
      <c r="D26" s="25"/>
      <c r="E26" s="24"/>
      <c r="F26" s="24"/>
      <c r="G26" s="24"/>
      <c r="H26" s="12"/>
      <c r="I26" s="45"/>
      <c r="J26" s="45"/>
      <c r="K26" s="45"/>
      <c r="L26" s="24"/>
      <c r="M26" s="46"/>
      <c r="N26" s="24"/>
      <c r="O26" s="24"/>
      <c r="P26" s="24"/>
      <c r="Q26" s="24"/>
      <c r="R26" s="24"/>
      <c r="S26" s="24"/>
      <c r="T26" s="24"/>
      <c r="U26" s="24"/>
      <c r="V26" s="47"/>
      <c r="W26" s="24"/>
      <c r="X26" s="24"/>
      <c r="Y26" s="24"/>
      <c r="Z26" s="24"/>
      <c r="AA26" s="24"/>
      <c r="AB26" s="24"/>
      <c r="AC26" s="3"/>
      <c r="AD26" s="3"/>
      <c r="AE26" s="3"/>
      <c r="AF26" s="3"/>
      <c r="AG26" s="3"/>
    </row>
    <row r="27" spans="1:33" x14ac:dyDescent="0.25">
      <c r="A27" s="27" t="s">
        <v>68</v>
      </c>
      <c r="B27" s="27"/>
      <c r="C27" s="3"/>
      <c r="D27" s="28">
        <v>41303</v>
      </c>
      <c r="F27" s="24"/>
      <c r="G27" s="24"/>
      <c r="H27" s="12"/>
      <c r="I27" s="45"/>
      <c r="J27" s="45"/>
      <c r="K27" s="45"/>
      <c r="L27" s="24"/>
      <c r="M27" s="46"/>
      <c r="N27" s="24"/>
      <c r="O27" s="24"/>
      <c r="P27" s="24"/>
      <c r="Q27" s="24"/>
      <c r="R27" s="24"/>
      <c r="S27" s="24"/>
      <c r="T27" s="24"/>
      <c r="U27" s="24"/>
      <c r="V27" s="47"/>
      <c r="W27" s="24"/>
      <c r="X27" s="24"/>
      <c r="Y27" s="24"/>
      <c r="Z27" s="24"/>
      <c r="AA27" s="24"/>
      <c r="AB27" s="24"/>
      <c r="AC27" s="3"/>
      <c r="AD27" s="3"/>
      <c r="AE27" s="3"/>
      <c r="AF27" s="3"/>
      <c r="AG27" s="3"/>
    </row>
    <row r="28" spans="1:33" x14ac:dyDescent="0.25">
      <c r="A28" s="30" t="s">
        <v>69</v>
      </c>
      <c r="B28" s="3"/>
      <c r="C28" s="3"/>
      <c r="D28" s="30" t="s">
        <v>3</v>
      </c>
      <c r="E28" s="3"/>
      <c r="F28" s="24"/>
      <c r="G28" s="24"/>
      <c r="H28" s="12"/>
      <c r="I28" s="45"/>
      <c r="J28" s="45"/>
      <c r="K28" s="45"/>
      <c r="L28" s="24"/>
      <c r="M28" s="46"/>
      <c r="N28" s="24"/>
      <c r="O28" s="24"/>
      <c r="P28" s="24"/>
      <c r="Q28" s="24"/>
      <c r="R28" s="24"/>
      <c r="S28" s="24"/>
      <c r="T28" s="24"/>
      <c r="U28" s="24"/>
      <c r="V28" s="47"/>
      <c r="W28" s="24"/>
      <c r="X28" s="24"/>
      <c r="Y28" s="24"/>
      <c r="Z28" s="24"/>
      <c r="AA28" s="24"/>
      <c r="AB28" s="24"/>
      <c r="AC28" s="3"/>
      <c r="AD28" s="3"/>
      <c r="AE28" s="3"/>
      <c r="AF28" s="3"/>
      <c r="AG28" s="3"/>
    </row>
    <row r="29" spans="1:33" x14ac:dyDescent="0.25">
      <c r="A29" s="24"/>
      <c r="B29" s="12"/>
      <c r="C29" s="24"/>
      <c r="D29" s="25"/>
      <c r="E29" s="24"/>
      <c r="F29" s="24"/>
      <c r="G29" s="24"/>
      <c r="H29" s="12"/>
      <c r="I29" s="45"/>
      <c r="J29" s="45"/>
      <c r="K29" s="45"/>
      <c r="L29" s="24"/>
      <c r="M29" s="46"/>
      <c r="N29" s="24"/>
      <c r="O29" s="24"/>
      <c r="P29" s="24"/>
      <c r="Q29" s="24"/>
      <c r="R29" s="24"/>
      <c r="S29" s="24"/>
      <c r="T29" s="24"/>
      <c r="U29" s="24"/>
      <c r="V29" s="47"/>
      <c r="W29" s="24"/>
      <c r="X29" s="24"/>
      <c r="Y29" s="24"/>
      <c r="Z29" s="24"/>
      <c r="AA29" s="24"/>
      <c r="AB29" s="24"/>
      <c r="AC29" s="3"/>
      <c r="AD29" s="3"/>
      <c r="AE29" s="3"/>
      <c r="AF29" s="3"/>
      <c r="AG29" s="3"/>
    </row>
    <row r="30" spans="1:33" x14ac:dyDescent="0.25">
      <c r="A30" s="1"/>
      <c r="D30" s="14"/>
      <c r="E30" s="1"/>
      <c r="F30" s="8"/>
      <c r="G30" s="1"/>
      <c r="H30" s="16"/>
      <c r="I30" s="7"/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33" x14ac:dyDescent="0.25">
      <c r="A31" s="31" t="s">
        <v>70</v>
      </c>
      <c r="B31" s="1"/>
      <c r="C31" s="15"/>
      <c r="D31" s="14"/>
      <c r="E31" s="1"/>
      <c r="F31" s="8"/>
      <c r="G31" s="1"/>
      <c r="H31" s="16"/>
      <c r="I31" s="7"/>
      <c r="J31" s="1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33" x14ac:dyDescent="0.25">
      <c r="A32" s="12" t="s">
        <v>71</v>
      </c>
      <c r="B32" s="1"/>
      <c r="C32" s="15"/>
      <c r="D32" s="14"/>
      <c r="E32" s="1"/>
      <c r="F32" s="8"/>
      <c r="G32" s="1"/>
      <c r="H32" s="16"/>
      <c r="I32" s="7"/>
      <c r="J32" s="1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33" x14ac:dyDescent="0.25">
      <c r="A33" s="1"/>
      <c r="D33" s="14"/>
      <c r="E33" s="1"/>
      <c r="F33" s="8"/>
      <c r="G33" s="1"/>
      <c r="H33" s="16"/>
      <c r="I33" s="7"/>
      <c r="J33" s="1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33" x14ac:dyDescent="0.25">
      <c r="A34" s="1" t="s">
        <v>0</v>
      </c>
      <c r="B34" s="1" t="s">
        <v>1</v>
      </c>
      <c r="C34" s="2" t="s">
        <v>3</v>
      </c>
      <c r="D34" s="1" t="s">
        <v>4</v>
      </c>
      <c r="E34" s="1" t="s">
        <v>5</v>
      </c>
      <c r="F34" s="1" t="s">
        <v>6</v>
      </c>
      <c r="G34" s="1" t="s">
        <v>7</v>
      </c>
      <c r="H34" s="12" t="s">
        <v>72</v>
      </c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AG34" s="3"/>
    </row>
    <row r="35" spans="1:33" s="48" customFormat="1" ht="10.199999999999999" x14ac:dyDescent="0.2">
      <c r="C35" s="23"/>
      <c r="D35" s="23"/>
      <c r="E35" s="23" t="s">
        <v>31</v>
      </c>
      <c r="F35" s="23" t="s">
        <v>32</v>
      </c>
      <c r="G35" s="23"/>
      <c r="H35" s="23" t="s">
        <v>33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3" x14ac:dyDescent="0.25">
      <c r="A36" s="4">
        <v>73317</v>
      </c>
      <c r="B36" s="4" t="s">
        <v>80</v>
      </c>
      <c r="C36" s="5">
        <v>41171</v>
      </c>
      <c r="D36" s="6">
        <v>0.42430555555555555</v>
      </c>
      <c r="E36" s="8">
        <v>17.78</v>
      </c>
      <c r="F36" s="1">
        <v>95</v>
      </c>
      <c r="G36" s="8">
        <v>7.81</v>
      </c>
      <c r="H36" s="1">
        <v>7.98</v>
      </c>
    </row>
    <row r="37" spans="1:33" x14ac:dyDescent="0.25">
      <c r="A37" s="4">
        <v>73318</v>
      </c>
      <c r="B37" s="4" t="s">
        <v>42</v>
      </c>
      <c r="C37" s="5">
        <v>41171</v>
      </c>
      <c r="D37" s="6">
        <v>0.46458333333333335</v>
      </c>
      <c r="E37" s="8">
        <v>14.97</v>
      </c>
      <c r="F37" s="1">
        <v>91</v>
      </c>
      <c r="G37" s="8">
        <v>8.17</v>
      </c>
      <c r="H37" s="1">
        <v>8.92</v>
      </c>
    </row>
    <row r="38" spans="1:33" x14ac:dyDescent="0.25">
      <c r="A38" s="4">
        <v>73319</v>
      </c>
      <c r="B38" s="4" t="s">
        <v>44</v>
      </c>
      <c r="C38" s="5">
        <v>41171</v>
      </c>
      <c r="D38" s="6">
        <v>0.4861111111111111</v>
      </c>
      <c r="E38" s="8">
        <v>15.99</v>
      </c>
      <c r="F38" s="1">
        <v>100</v>
      </c>
      <c r="G38" s="8">
        <v>8.48</v>
      </c>
      <c r="H38" s="1">
        <v>9.44</v>
      </c>
    </row>
    <row r="39" spans="1:33" x14ac:dyDescent="0.25">
      <c r="A39" s="4">
        <v>73320</v>
      </c>
      <c r="B39" s="4" t="s">
        <v>46</v>
      </c>
      <c r="C39" s="5">
        <v>41171</v>
      </c>
      <c r="D39" s="6">
        <v>0.50347222222222221</v>
      </c>
      <c r="E39" s="8">
        <v>16.41</v>
      </c>
      <c r="F39" s="1">
        <v>109</v>
      </c>
      <c r="G39" s="8">
        <v>8.44</v>
      </c>
      <c r="H39" s="1">
        <v>9.25</v>
      </c>
    </row>
    <row r="40" spans="1:33" x14ac:dyDescent="0.25">
      <c r="A40" s="4">
        <v>73321</v>
      </c>
      <c r="B40" s="4" t="s">
        <v>48</v>
      </c>
      <c r="C40" s="5">
        <v>41171</v>
      </c>
      <c r="D40" s="6">
        <v>0.5229166666666667</v>
      </c>
      <c r="E40" s="8">
        <v>16.88</v>
      </c>
      <c r="F40" s="1">
        <v>113</v>
      </c>
      <c r="G40" s="8">
        <v>8.68</v>
      </c>
      <c r="H40" s="1">
        <v>9.81</v>
      </c>
    </row>
    <row r="41" spans="1:33" x14ac:dyDescent="0.25">
      <c r="A41" s="4">
        <v>73325</v>
      </c>
      <c r="B41" s="4" t="s">
        <v>81</v>
      </c>
      <c r="C41" s="5">
        <v>41172</v>
      </c>
      <c r="D41" s="6">
        <v>0.41944444444444445</v>
      </c>
      <c r="E41" s="8">
        <v>16.739999999999998</v>
      </c>
      <c r="F41" s="1">
        <v>208</v>
      </c>
      <c r="G41" s="8">
        <v>8.1999999999999993</v>
      </c>
      <c r="H41" s="1">
        <v>8.48</v>
      </c>
    </row>
    <row r="42" spans="1:33" x14ac:dyDescent="0.25">
      <c r="A42" s="4">
        <v>73328</v>
      </c>
      <c r="B42" s="4" t="s">
        <v>82</v>
      </c>
      <c r="C42" s="5">
        <v>41172</v>
      </c>
      <c r="D42" s="6">
        <v>0.49513888888888885</v>
      </c>
      <c r="E42" s="8">
        <v>18.440000000000001</v>
      </c>
      <c r="F42" s="1">
        <v>233</v>
      </c>
      <c r="G42" s="8">
        <v>8.19</v>
      </c>
      <c r="H42" s="1">
        <v>8.64</v>
      </c>
    </row>
    <row r="43" spans="1:33" x14ac:dyDescent="0.25">
      <c r="A43" s="4">
        <v>73329</v>
      </c>
      <c r="B43" s="4" t="s">
        <v>83</v>
      </c>
      <c r="C43" s="5">
        <v>41172</v>
      </c>
      <c r="D43" s="6">
        <v>0.51874999999999993</v>
      </c>
      <c r="E43" s="8">
        <v>21</v>
      </c>
      <c r="F43" s="1">
        <v>320</v>
      </c>
      <c r="G43" s="1">
        <v>8.5500000000000007</v>
      </c>
      <c r="H43" s="1">
        <v>9.0500000000000007</v>
      </c>
    </row>
    <row r="44" spans="1:33" x14ac:dyDescent="0.25">
      <c r="G44" s="12" t="s">
        <v>84</v>
      </c>
    </row>
  </sheetData>
  <mergeCells count="5">
    <mergeCell ref="C1:G2"/>
    <mergeCell ref="C3:G3"/>
    <mergeCell ref="C4:G4"/>
    <mergeCell ref="C5:G5"/>
    <mergeCell ref="C9:G9"/>
  </mergeCells>
  <pageMargins left="0.75" right="0.75" top="1" bottom="1" header="0.5" footer="0.5"/>
  <pageSetup orientation="landscape" r:id="rId1"/>
  <headerFooter alignWithMargins="0">
    <oddHeader>&amp;LDesert Research Institute
Division of Hydrologic Sciences
Water Analysis Laboratory&amp;C&amp;"Arial,Bold"Truckee River Monthly Sample Collection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JAN2012</vt:lpstr>
      <vt:lpstr>FEB2012</vt:lpstr>
      <vt:lpstr>MAR2012</vt:lpstr>
      <vt:lpstr>APR2012</vt:lpstr>
      <vt:lpstr>MAY2012</vt:lpstr>
      <vt:lpstr>JUN2012</vt:lpstr>
      <vt:lpstr>JUL2012</vt:lpstr>
      <vt:lpstr>AUG2012</vt:lpstr>
      <vt:lpstr>SEP2012</vt:lpstr>
      <vt:lpstr>OCT2012</vt:lpstr>
      <vt:lpstr>NOV2012</vt:lpstr>
      <vt:lpstr>DEC2012</vt:lpstr>
      <vt:lpstr>'APR2012'!Print_Titles</vt:lpstr>
      <vt:lpstr>'AUG2012'!Print_Titles</vt:lpstr>
      <vt:lpstr>'DEC2012'!Print_Titles</vt:lpstr>
      <vt:lpstr>'FEB2012'!Print_Titles</vt:lpstr>
      <vt:lpstr>'JAN2012'!Print_Titles</vt:lpstr>
      <vt:lpstr>'JUL2012'!Print_Titles</vt:lpstr>
      <vt:lpstr>'JUN2012'!Print_Titles</vt:lpstr>
      <vt:lpstr>'MAR2012'!Print_Titles</vt:lpstr>
      <vt:lpstr>'MAY2012'!Print_Titles</vt:lpstr>
      <vt:lpstr>'NOV2012'!Print_Titles</vt:lpstr>
      <vt:lpstr>'OCT2012'!Print_Titles</vt:lpstr>
      <vt:lpstr>'SEP2012'!Print_Titles</vt:lpstr>
    </vt:vector>
  </TitlesOfParts>
  <Company>DRI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Desert Research Institute</dc:creator>
  <cp:lastModifiedBy>Jeramie Memmott</cp:lastModifiedBy>
  <dcterms:created xsi:type="dcterms:W3CDTF">2013-02-20T18:49:00Z</dcterms:created>
  <dcterms:modified xsi:type="dcterms:W3CDTF">2014-05-30T22:19:14Z</dcterms:modified>
</cp:coreProperties>
</file>